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165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專任教師名冊!$A$1:$AS$126</definedName>
    <definedName name="_xlnm.Print_Titles" localSheetId="0">專任教師名冊!$1:$4</definedName>
    <definedName name="學院別">[1]兼任教師基本資料!$Y$1:$AH$1</definedName>
  </definedNames>
  <calcPr calcId="162913"/>
</workbook>
</file>

<file path=xl/calcChain.xml><?xml version="1.0" encoding="utf-8"?>
<calcChain xmlns="http://schemas.openxmlformats.org/spreadsheetml/2006/main">
  <c r="AK102" i="1" l="1"/>
  <c r="AH102" i="1"/>
  <c r="AS41" i="1" l="1"/>
  <c r="AR41" i="1"/>
  <c r="AQ41" i="1"/>
  <c r="AN41" i="1"/>
  <c r="AK41" i="1"/>
  <c r="AH41" i="1"/>
  <c r="AE41" i="1"/>
  <c r="AD41" i="1"/>
  <c r="AC41" i="1"/>
  <c r="Y41" i="1"/>
  <c r="W41" i="1"/>
  <c r="U41" i="1"/>
  <c r="S41" i="1"/>
  <c r="R41" i="1"/>
  <c r="P41" i="1"/>
  <c r="K41" i="1"/>
  <c r="F41" i="1"/>
  <c r="F16" i="1" l="1"/>
  <c r="W107" i="1" l="1"/>
  <c r="AH77" i="1" l="1"/>
  <c r="AH78" i="1"/>
  <c r="AK77" i="1"/>
  <c r="AK78" i="1"/>
  <c r="AN77" i="1"/>
  <c r="AN78" i="1"/>
  <c r="AQ77" i="1"/>
  <c r="AQ78" i="1"/>
  <c r="AC77" i="1"/>
  <c r="AD77" i="1" s="1"/>
  <c r="AC78" i="1"/>
  <c r="Y77" i="1"/>
  <c r="Y78" i="1"/>
  <c r="AD78" i="1" s="1"/>
  <c r="W77" i="1"/>
  <c r="W78" i="1"/>
  <c r="R77" i="1"/>
  <c r="R78" i="1"/>
  <c r="P77" i="1"/>
  <c r="P78" i="1"/>
  <c r="K77" i="1"/>
  <c r="K78" i="1"/>
  <c r="F77" i="1"/>
  <c r="F78" i="1"/>
  <c r="AQ96" i="1"/>
  <c r="AN96" i="1"/>
  <c r="AK96" i="1"/>
  <c r="AH96" i="1"/>
  <c r="AR96" i="1" s="1"/>
  <c r="AC96" i="1"/>
  <c r="Y96" i="1"/>
  <c r="W96" i="1"/>
  <c r="AD96" i="1" s="1"/>
  <c r="R96" i="1"/>
  <c r="P96" i="1"/>
  <c r="K96" i="1"/>
  <c r="F96" i="1"/>
  <c r="F94" i="1"/>
  <c r="S78" i="1" l="1"/>
  <c r="AE78" i="1" s="1"/>
  <c r="AS78" i="1" s="1"/>
  <c r="AR78" i="1"/>
  <c r="AR77" i="1"/>
  <c r="S77" i="1"/>
  <c r="AE77" i="1" s="1"/>
  <c r="AS77" i="1" s="1"/>
  <c r="U77" i="1"/>
  <c r="S96" i="1"/>
  <c r="U78" i="1" l="1"/>
  <c r="AE96" i="1"/>
  <c r="AS96" i="1" s="1"/>
  <c r="U96" i="1"/>
  <c r="AQ76" i="1" l="1"/>
  <c r="AN76" i="1"/>
  <c r="AK76" i="1"/>
  <c r="AH76" i="1"/>
  <c r="AH79" i="1"/>
  <c r="AC76" i="1"/>
  <c r="Y76" i="1"/>
  <c r="W76" i="1"/>
  <c r="W79" i="1"/>
  <c r="R76" i="1"/>
  <c r="P76" i="1"/>
  <c r="K76" i="1"/>
  <c r="F76" i="1"/>
  <c r="F79" i="1"/>
  <c r="S76" i="1" l="1"/>
  <c r="U76" i="1" s="1"/>
  <c r="AD76" i="1"/>
  <c r="AE76" i="1" s="1"/>
  <c r="AR76" i="1"/>
  <c r="AQ33" i="1"/>
  <c r="AN33" i="1"/>
  <c r="AK33" i="1"/>
  <c r="AH33" i="1"/>
  <c r="AC33" i="1"/>
  <c r="Y33" i="1"/>
  <c r="W33" i="1"/>
  <c r="R33" i="1"/>
  <c r="P33" i="1"/>
  <c r="K33" i="1"/>
  <c r="F33" i="1"/>
  <c r="AS76" i="1" l="1"/>
  <c r="AD33" i="1"/>
  <c r="AR33" i="1"/>
  <c r="S33" i="1"/>
  <c r="F98" i="1"/>
  <c r="U33" i="1" l="1"/>
  <c r="AE33" i="1"/>
  <c r="AS33" i="1" s="1"/>
  <c r="AH6" i="1"/>
  <c r="W6" i="1"/>
  <c r="F6" i="1"/>
  <c r="AQ102" i="1" l="1"/>
  <c r="AQ120" i="1"/>
  <c r="AQ117" i="1"/>
  <c r="AQ116" i="1"/>
  <c r="AQ112" i="1"/>
  <c r="AQ110" i="1"/>
  <c r="AQ108" i="1"/>
  <c r="AQ107" i="1"/>
  <c r="AQ98" i="1"/>
  <c r="AQ94" i="1"/>
  <c r="AQ92" i="1"/>
  <c r="AQ90" i="1"/>
  <c r="AQ89" i="1" s="1"/>
  <c r="AQ87" i="1"/>
  <c r="AQ85" i="1"/>
  <c r="AQ84" i="1"/>
  <c r="AQ82" i="1"/>
  <c r="AQ79" i="1"/>
  <c r="AQ74" i="1"/>
  <c r="AQ73" i="1"/>
  <c r="AQ71" i="1"/>
  <c r="AQ69" i="1"/>
  <c r="AQ67" i="1"/>
  <c r="AQ66" i="1"/>
  <c r="AQ62" i="1"/>
  <c r="AQ64" i="1"/>
  <c r="AQ60" i="1"/>
  <c r="AQ57" i="1"/>
  <c r="AQ51" i="1"/>
  <c r="AQ53" i="1"/>
  <c r="AQ55" i="1"/>
  <c r="AQ49" i="1"/>
  <c r="AQ46" i="1"/>
  <c r="AQ44" i="1"/>
  <c r="AQ30" i="1"/>
  <c r="AQ39" i="1"/>
  <c r="AQ37" i="1"/>
  <c r="AQ35" i="1"/>
  <c r="AQ31" i="1"/>
  <c r="AN30" i="1"/>
  <c r="AQ26" i="1"/>
  <c r="AQ24" i="1"/>
  <c r="AQ22" i="1"/>
  <c r="AQ19" i="1"/>
  <c r="AQ16" i="1"/>
  <c r="AQ14" i="1"/>
  <c r="AQ10" i="1"/>
  <c r="AQ6" i="1"/>
  <c r="AN6" i="1"/>
  <c r="Y117" i="1"/>
  <c r="AQ97" i="1" l="1"/>
  <c r="AQ75" i="1"/>
  <c r="AQ68" i="1"/>
  <c r="AQ5" i="1"/>
  <c r="AQ43" i="1"/>
  <c r="AQ29" i="1"/>
  <c r="AQ109" i="1"/>
  <c r="AN107" i="1"/>
  <c r="AK107" i="1"/>
  <c r="AH107" i="1"/>
  <c r="AC107" i="1"/>
  <c r="Y107" i="1"/>
  <c r="R107" i="1"/>
  <c r="P107" i="1"/>
  <c r="K107" i="1"/>
  <c r="F107" i="1"/>
  <c r="AQ121" i="1" l="1"/>
  <c r="AR107" i="1"/>
  <c r="AD107" i="1"/>
  <c r="S107" i="1"/>
  <c r="U107" i="1" s="1"/>
  <c r="AN120" i="1"/>
  <c r="AK120" i="1"/>
  <c r="AH120" i="1"/>
  <c r="AH116" i="1"/>
  <c r="AC120" i="1"/>
  <c r="AC116" i="1"/>
  <c r="Y120" i="1"/>
  <c r="W120" i="1"/>
  <c r="AE107" i="1" l="1"/>
  <c r="AS107" i="1" s="1"/>
  <c r="AR120" i="1"/>
  <c r="AD120" i="1"/>
  <c r="R120" i="1"/>
  <c r="R116" i="1"/>
  <c r="P120" i="1"/>
  <c r="P116" i="1"/>
  <c r="K120" i="1"/>
  <c r="K117" i="1"/>
  <c r="F120" i="1"/>
  <c r="F117" i="1"/>
  <c r="S120" i="1" l="1"/>
  <c r="R124" i="1"/>
  <c r="P124" i="1"/>
  <c r="K124" i="1"/>
  <c r="F124" i="1"/>
  <c r="AN102" i="1"/>
  <c r="AC102" i="1"/>
  <c r="Y102" i="1"/>
  <c r="W102" i="1"/>
  <c r="R102" i="1"/>
  <c r="P102" i="1"/>
  <c r="K102" i="1"/>
  <c r="F102" i="1"/>
  <c r="F97" i="1" s="1"/>
  <c r="AN117" i="1"/>
  <c r="AN116" i="1"/>
  <c r="AN112" i="1"/>
  <c r="AN110" i="1"/>
  <c r="AK117" i="1"/>
  <c r="AK116" i="1"/>
  <c r="AK112" i="1"/>
  <c r="AK110" i="1"/>
  <c r="AH117" i="1"/>
  <c r="AH112" i="1"/>
  <c r="AH110" i="1"/>
  <c r="AC117" i="1"/>
  <c r="AC112" i="1"/>
  <c r="AC110" i="1"/>
  <c r="Y116" i="1"/>
  <c r="AD116" i="1" s="1"/>
  <c r="Y110" i="1"/>
  <c r="Y112" i="1"/>
  <c r="W117" i="1"/>
  <c r="W112" i="1"/>
  <c r="W110" i="1"/>
  <c r="R117" i="1"/>
  <c r="R112" i="1"/>
  <c r="R110" i="1"/>
  <c r="P117" i="1"/>
  <c r="P112" i="1"/>
  <c r="P110" i="1"/>
  <c r="K116" i="1"/>
  <c r="K112" i="1"/>
  <c r="K110" i="1"/>
  <c r="F116" i="1"/>
  <c r="F112" i="1"/>
  <c r="F110" i="1"/>
  <c r="AN108" i="1"/>
  <c r="AK108" i="1"/>
  <c r="AH108" i="1"/>
  <c r="AC108" i="1"/>
  <c r="Y108" i="1"/>
  <c r="W108" i="1"/>
  <c r="R108" i="1"/>
  <c r="K108" i="1"/>
  <c r="P108" i="1"/>
  <c r="F108" i="1"/>
  <c r="AN98" i="1"/>
  <c r="AK98" i="1"/>
  <c r="AH98" i="1"/>
  <c r="AH97" i="1" s="1"/>
  <c r="AC98" i="1"/>
  <c r="Y98" i="1"/>
  <c r="W98" i="1"/>
  <c r="R98" i="1"/>
  <c r="R97" i="1" s="1"/>
  <c r="P98" i="1"/>
  <c r="K98" i="1"/>
  <c r="AN94" i="1"/>
  <c r="AN92" i="1"/>
  <c r="AN90" i="1"/>
  <c r="AK94" i="1"/>
  <c r="AK92" i="1"/>
  <c r="AK90" i="1"/>
  <c r="AH94" i="1"/>
  <c r="AH92" i="1"/>
  <c r="AH90" i="1"/>
  <c r="AH89" i="1" s="1"/>
  <c r="AC94" i="1"/>
  <c r="AC92" i="1"/>
  <c r="AC90" i="1"/>
  <c r="AC89" i="1" s="1"/>
  <c r="Y94" i="1"/>
  <c r="Y92" i="1"/>
  <c r="Y90" i="1"/>
  <c r="Y89" i="1" s="1"/>
  <c r="W94" i="1"/>
  <c r="AD94" i="1" s="1"/>
  <c r="W92" i="1"/>
  <c r="W90" i="1"/>
  <c r="R94" i="1"/>
  <c r="R92" i="1"/>
  <c r="R90" i="1"/>
  <c r="P94" i="1"/>
  <c r="P92" i="1"/>
  <c r="P90" i="1"/>
  <c r="P89" i="1" s="1"/>
  <c r="K94" i="1"/>
  <c r="S94" i="1" s="1"/>
  <c r="K92" i="1"/>
  <c r="K90" i="1"/>
  <c r="F92" i="1"/>
  <c r="F90" i="1"/>
  <c r="AN87" i="1"/>
  <c r="AN85" i="1"/>
  <c r="AN84" i="1"/>
  <c r="AN82" i="1"/>
  <c r="AN79" i="1"/>
  <c r="AK87" i="1"/>
  <c r="AK85" i="1"/>
  <c r="AK84" i="1"/>
  <c r="AK82" i="1"/>
  <c r="AK79" i="1"/>
  <c r="AH87" i="1"/>
  <c r="AH85" i="1"/>
  <c r="AH84" i="1"/>
  <c r="AH82" i="1"/>
  <c r="AC87" i="1"/>
  <c r="AC85" i="1"/>
  <c r="AC84" i="1"/>
  <c r="AC82" i="1"/>
  <c r="AC79" i="1"/>
  <c r="Y87" i="1"/>
  <c r="Y85" i="1"/>
  <c r="Y84" i="1"/>
  <c r="Y82" i="1"/>
  <c r="Y79" i="1"/>
  <c r="W87" i="1"/>
  <c r="W85" i="1"/>
  <c r="W84" i="1"/>
  <c r="W82" i="1"/>
  <c r="R87" i="1"/>
  <c r="R85" i="1"/>
  <c r="R84" i="1"/>
  <c r="R82" i="1"/>
  <c r="R79" i="1"/>
  <c r="P87" i="1"/>
  <c r="P85" i="1"/>
  <c r="P84" i="1"/>
  <c r="P82" i="1"/>
  <c r="P79" i="1"/>
  <c r="K87" i="1"/>
  <c r="K85" i="1"/>
  <c r="K84" i="1"/>
  <c r="K82" i="1"/>
  <c r="K79" i="1"/>
  <c r="K75" i="1" s="1"/>
  <c r="F87" i="1"/>
  <c r="F85" i="1"/>
  <c r="F84" i="1"/>
  <c r="F82" i="1"/>
  <c r="AN74" i="1"/>
  <c r="AN73" i="1"/>
  <c r="AN71" i="1"/>
  <c r="AN69" i="1"/>
  <c r="AK74" i="1"/>
  <c r="AK73" i="1"/>
  <c r="AK71" i="1"/>
  <c r="AK69" i="1"/>
  <c r="AH74" i="1"/>
  <c r="AH73" i="1"/>
  <c r="AH71" i="1"/>
  <c r="AH69" i="1"/>
  <c r="AC74" i="1"/>
  <c r="AC73" i="1"/>
  <c r="AC71" i="1"/>
  <c r="AC69" i="1"/>
  <c r="Y74" i="1"/>
  <c r="Y73" i="1"/>
  <c r="Y71" i="1"/>
  <c r="Y69" i="1"/>
  <c r="W74" i="1"/>
  <c r="W73" i="1"/>
  <c r="W71" i="1"/>
  <c r="W69" i="1"/>
  <c r="R74" i="1"/>
  <c r="R73" i="1"/>
  <c r="R71" i="1"/>
  <c r="R69" i="1"/>
  <c r="P74" i="1"/>
  <c r="P73" i="1"/>
  <c r="P71" i="1"/>
  <c r="P69" i="1"/>
  <c r="K74" i="1"/>
  <c r="K73" i="1"/>
  <c r="K71" i="1"/>
  <c r="K69" i="1"/>
  <c r="F74" i="1"/>
  <c r="F73" i="1"/>
  <c r="F71" i="1"/>
  <c r="F69" i="1"/>
  <c r="AN67" i="1"/>
  <c r="AN66" i="1"/>
  <c r="AN64" i="1"/>
  <c r="AN62" i="1"/>
  <c r="AN60" i="1"/>
  <c r="AN57" i="1"/>
  <c r="AN55" i="1"/>
  <c r="AN53" i="1"/>
  <c r="AN51" i="1"/>
  <c r="AN49" i="1"/>
  <c r="AN46" i="1"/>
  <c r="AN44" i="1"/>
  <c r="AK67" i="1"/>
  <c r="AK66" i="1"/>
  <c r="AK64" i="1"/>
  <c r="AK62" i="1"/>
  <c r="AK60" i="1"/>
  <c r="AK57" i="1"/>
  <c r="AK55" i="1"/>
  <c r="AK53" i="1"/>
  <c r="AK51" i="1"/>
  <c r="AK49" i="1"/>
  <c r="AK46" i="1"/>
  <c r="AK44" i="1"/>
  <c r="AH67" i="1"/>
  <c r="AH66" i="1"/>
  <c r="AH64" i="1"/>
  <c r="AH62" i="1"/>
  <c r="AH60" i="1"/>
  <c r="AH57" i="1"/>
  <c r="AH55" i="1"/>
  <c r="AH53" i="1"/>
  <c r="AH51" i="1"/>
  <c r="AH49" i="1"/>
  <c r="AH46" i="1"/>
  <c r="AH44" i="1"/>
  <c r="AC67" i="1"/>
  <c r="AC66" i="1"/>
  <c r="AC64" i="1"/>
  <c r="AC62" i="1"/>
  <c r="AC60" i="1"/>
  <c r="AC57" i="1"/>
  <c r="AC55" i="1"/>
  <c r="AC53" i="1"/>
  <c r="AC51" i="1"/>
  <c r="AC49" i="1"/>
  <c r="AC46" i="1"/>
  <c r="AC44" i="1"/>
  <c r="Y67" i="1"/>
  <c r="Y66" i="1"/>
  <c r="Y64" i="1"/>
  <c r="Y62" i="1"/>
  <c r="Y60" i="1"/>
  <c r="Y57" i="1"/>
  <c r="Y55" i="1"/>
  <c r="Y53" i="1"/>
  <c r="Y51" i="1"/>
  <c r="Y49" i="1"/>
  <c r="Y46" i="1"/>
  <c r="Y44" i="1"/>
  <c r="W67" i="1"/>
  <c r="W66" i="1"/>
  <c r="W64" i="1"/>
  <c r="W62" i="1"/>
  <c r="W60" i="1"/>
  <c r="W57" i="1"/>
  <c r="W55" i="1"/>
  <c r="W53" i="1"/>
  <c r="W51" i="1"/>
  <c r="W49" i="1"/>
  <c r="W46" i="1"/>
  <c r="W44" i="1"/>
  <c r="R67" i="1"/>
  <c r="R66" i="1"/>
  <c r="R64" i="1"/>
  <c r="R62" i="1"/>
  <c r="R60" i="1"/>
  <c r="R57" i="1"/>
  <c r="R55" i="1"/>
  <c r="R53" i="1"/>
  <c r="R51" i="1"/>
  <c r="R49" i="1"/>
  <c r="R46" i="1"/>
  <c r="R44" i="1"/>
  <c r="P67" i="1"/>
  <c r="P66" i="1"/>
  <c r="P64" i="1"/>
  <c r="P62" i="1"/>
  <c r="P60" i="1"/>
  <c r="P57" i="1"/>
  <c r="P55" i="1"/>
  <c r="P53" i="1"/>
  <c r="P51" i="1"/>
  <c r="P49" i="1"/>
  <c r="P46" i="1"/>
  <c r="P44" i="1"/>
  <c r="K67" i="1"/>
  <c r="K66" i="1"/>
  <c r="K64" i="1"/>
  <c r="K62" i="1"/>
  <c r="K60" i="1"/>
  <c r="K57" i="1"/>
  <c r="K55" i="1"/>
  <c r="K53" i="1"/>
  <c r="K51" i="1"/>
  <c r="K49" i="1"/>
  <c r="K46" i="1"/>
  <c r="K44" i="1"/>
  <c r="F67" i="1"/>
  <c r="F66" i="1"/>
  <c r="F64" i="1"/>
  <c r="F62" i="1"/>
  <c r="F60" i="1"/>
  <c r="F57" i="1"/>
  <c r="F55" i="1"/>
  <c r="F53" i="1"/>
  <c r="F51" i="1"/>
  <c r="F49" i="1"/>
  <c r="F46" i="1"/>
  <c r="F44" i="1"/>
  <c r="AN39" i="1"/>
  <c r="AN37" i="1"/>
  <c r="AN35" i="1"/>
  <c r="AN31" i="1"/>
  <c r="AC39" i="1"/>
  <c r="AC37" i="1"/>
  <c r="AC35" i="1"/>
  <c r="AC31" i="1"/>
  <c r="AC30" i="1"/>
  <c r="Y39" i="1"/>
  <c r="Y37" i="1"/>
  <c r="Y35" i="1"/>
  <c r="Y31" i="1"/>
  <c r="Y30" i="1"/>
  <c r="W39" i="1"/>
  <c r="W37" i="1"/>
  <c r="W35" i="1"/>
  <c r="W31" i="1"/>
  <c r="W30" i="1"/>
  <c r="R39" i="1"/>
  <c r="R37" i="1"/>
  <c r="R35" i="1"/>
  <c r="R31" i="1"/>
  <c r="R30" i="1"/>
  <c r="P39" i="1"/>
  <c r="P37" i="1"/>
  <c r="P35" i="1"/>
  <c r="P31" i="1"/>
  <c r="P30" i="1"/>
  <c r="K39" i="1"/>
  <c r="K37" i="1"/>
  <c r="K35" i="1"/>
  <c r="K31" i="1"/>
  <c r="K30" i="1"/>
  <c r="F39" i="1"/>
  <c r="F37" i="1"/>
  <c r="F35" i="1"/>
  <c r="F31" i="1"/>
  <c r="F30" i="1"/>
  <c r="AN26" i="1"/>
  <c r="AK26" i="1"/>
  <c r="AH26" i="1"/>
  <c r="AC26" i="1"/>
  <c r="Y26" i="1"/>
  <c r="W26" i="1"/>
  <c r="R26" i="1"/>
  <c r="P26" i="1"/>
  <c r="K26" i="1"/>
  <c r="F26" i="1"/>
  <c r="AN22" i="1"/>
  <c r="AK22" i="1"/>
  <c r="AH22" i="1"/>
  <c r="AC22" i="1"/>
  <c r="Y22" i="1"/>
  <c r="W22" i="1"/>
  <c r="R22" i="1"/>
  <c r="P22" i="1"/>
  <c r="K22" i="1"/>
  <c r="F22" i="1"/>
  <c r="AN19" i="1"/>
  <c r="AK16" i="1"/>
  <c r="AK19" i="1"/>
  <c r="AH19" i="1"/>
  <c r="AC19" i="1"/>
  <c r="Y19" i="1"/>
  <c r="W19" i="1"/>
  <c r="R19" i="1"/>
  <c r="P19" i="1"/>
  <c r="K19" i="1"/>
  <c r="F19" i="1"/>
  <c r="AN16" i="1"/>
  <c r="AH16" i="1"/>
  <c r="AC16" i="1"/>
  <c r="Y16" i="1"/>
  <c r="W16" i="1"/>
  <c r="R16" i="1"/>
  <c r="P16" i="1"/>
  <c r="K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AR94" i="1" l="1"/>
  <c r="AK89" i="1"/>
  <c r="F89" i="1"/>
  <c r="R89" i="1"/>
  <c r="AE94" i="1"/>
  <c r="AS94" i="1" s="1"/>
  <c r="U94" i="1"/>
  <c r="S124" i="1"/>
  <c r="K89" i="1"/>
  <c r="AN89" i="1"/>
  <c r="W89" i="1"/>
  <c r="R75" i="1"/>
  <c r="Y75" i="1"/>
  <c r="AD79" i="1"/>
  <c r="F75" i="1"/>
  <c r="AH75" i="1"/>
  <c r="AN75" i="1"/>
  <c r="W75" i="1"/>
  <c r="AC75" i="1"/>
  <c r="AK75" i="1"/>
  <c r="AR79" i="1"/>
  <c r="P75" i="1"/>
  <c r="S79" i="1"/>
  <c r="K43" i="1"/>
  <c r="AK97" i="1"/>
  <c r="K29" i="1"/>
  <c r="F43" i="1"/>
  <c r="AD6" i="1"/>
  <c r="R29" i="1"/>
  <c r="P29" i="1"/>
  <c r="K97" i="1"/>
  <c r="P43" i="1"/>
  <c r="F29" i="1"/>
  <c r="W97" i="1"/>
  <c r="AR46" i="1"/>
  <c r="AR64" i="1"/>
  <c r="AR71" i="1"/>
  <c r="AC97" i="1"/>
  <c r="Y97" i="1"/>
  <c r="AN97" i="1"/>
  <c r="P97" i="1"/>
  <c r="AR87" i="1"/>
  <c r="AR51" i="1"/>
  <c r="AR90" i="1"/>
  <c r="AR89" i="1" s="1"/>
  <c r="AR49" i="1"/>
  <c r="AR66" i="1"/>
  <c r="AR74" i="1"/>
  <c r="AR44" i="1"/>
  <c r="AR62" i="1"/>
  <c r="AR69" i="1"/>
  <c r="AR85" i="1"/>
  <c r="AR116" i="1"/>
  <c r="AR73" i="1"/>
  <c r="AR82" i="1"/>
  <c r="AR67" i="1"/>
  <c r="AR16" i="1"/>
  <c r="AR53" i="1"/>
  <c r="AR92" i="1"/>
  <c r="AR10" i="1"/>
  <c r="AR19" i="1"/>
  <c r="AR55" i="1"/>
  <c r="AR110" i="1"/>
  <c r="AR57" i="1"/>
  <c r="AR112" i="1"/>
  <c r="AR60" i="1"/>
  <c r="AR117" i="1"/>
  <c r="AR6" i="1"/>
  <c r="AR22" i="1"/>
  <c r="S110" i="1"/>
  <c r="AR84" i="1"/>
  <c r="AR14" i="1"/>
  <c r="AR26" i="1"/>
  <c r="AR98" i="1"/>
  <c r="AR102" i="1"/>
  <c r="AN109" i="1"/>
  <c r="AD73" i="1"/>
  <c r="S82" i="1"/>
  <c r="AD51" i="1"/>
  <c r="AD82" i="1"/>
  <c r="AD26" i="1"/>
  <c r="S66" i="1"/>
  <c r="U66" i="1" s="1"/>
  <c r="AD110" i="1"/>
  <c r="AD67" i="1"/>
  <c r="AD74" i="1"/>
  <c r="AD71" i="1"/>
  <c r="S117" i="1"/>
  <c r="U117" i="1" s="1"/>
  <c r="AD108" i="1"/>
  <c r="S22" i="1"/>
  <c r="S37" i="1"/>
  <c r="U37" i="1" s="1"/>
  <c r="AD92" i="1"/>
  <c r="S49" i="1"/>
  <c r="U49" i="1" s="1"/>
  <c r="AD117" i="1"/>
  <c r="AD14" i="1"/>
  <c r="AD22" i="1"/>
  <c r="AD37" i="1"/>
  <c r="S19" i="1"/>
  <c r="U19" i="1" s="1"/>
  <c r="AD53" i="1"/>
  <c r="AD87" i="1"/>
  <c r="S116" i="1"/>
  <c r="U116" i="1" s="1"/>
  <c r="AD60" i="1"/>
  <c r="S74" i="1"/>
  <c r="U74" i="1" s="1"/>
  <c r="AD90" i="1"/>
  <c r="AD89" i="1" s="1"/>
  <c r="AD10" i="1"/>
  <c r="AD35" i="1"/>
  <c r="R68" i="1"/>
  <c r="AN43" i="1"/>
  <c r="AD39" i="1"/>
  <c r="AN29" i="1"/>
  <c r="W43" i="1"/>
  <c r="AC43" i="1"/>
  <c r="AK43" i="1"/>
  <c r="AH68" i="1"/>
  <c r="AN68" i="1"/>
  <c r="S112" i="1"/>
  <c r="U112" i="1" s="1"/>
  <c r="S10" i="1"/>
  <c r="U10" i="1" s="1"/>
  <c r="S16" i="1"/>
  <c r="U16" i="1" s="1"/>
  <c r="AC29" i="1"/>
  <c r="AD46" i="1"/>
  <c r="AD64" i="1"/>
  <c r="AD55" i="1"/>
  <c r="W68" i="1"/>
  <c r="AK68" i="1"/>
  <c r="AD84" i="1"/>
  <c r="S90" i="1"/>
  <c r="S89" i="1" s="1"/>
  <c r="S39" i="1"/>
  <c r="U39" i="1" s="1"/>
  <c r="S67" i="1"/>
  <c r="U67" i="1" s="1"/>
  <c r="AD49" i="1"/>
  <c r="AD66" i="1"/>
  <c r="AD57" i="1"/>
  <c r="S73" i="1"/>
  <c r="U73" i="1" s="1"/>
  <c r="K109" i="1"/>
  <c r="AD112" i="1"/>
  <c r="R43" i="1"/>
  <c r="AD16" i="1"/>
  <c r="W29" i="1"/>
  <c r="AH43" i="1"/>
  <c r="AD69" i="1"/>
  <c r="S84" i="1"/>
  <c r="U84" i="1" s="1"/>
  <c r="S108" i="1"/>
  <c r="U108" i="1" s="1"/>
  <c r="AR108" i="1"/>
  <c r="S92" i="1"/>
  <c r="S35" i="1"/>
  <c r="S55" i="1"/>
  <c r="S64" i="1"/>
  <c r="U64" i="1" s="1"/>
  <c r="Y43" i="1"/>
  <c r="AD44" i="1"/>
  <c r="Y68" i="1"/>
  <c r="S85" i="1"/>
  <c r="U85" i="1" s="1"/>
  <c r="Y109" i="1"/>
  <c r="S26" i="1"/>
  <c r="AD30" i="1"/>
  <c r="AD102" i="1"/>
  <c r="AD19" i="1"/>
  <c r="AD31" i="1"/>
  <c r="P109" i="1"/>
  <c r="S14" i="1"/>
  <c r="U14" i="1" s="1"/>
  <c r="S53" i="1"/>
  <c r="U53" i="1" s="1"/>
  <c r="AD85" i="1"/>
  <c r="AC109" i="1"/>
  <c r="AH109" i="1"/>
  <c r="P68" i="1"/>
  <c r="S87" i="1"/>
  <c r="U87" i="1" s="1"/>
  <c r="W109" i="1"/>
  <c r="S30" i="1"/>
  <c r="U30" i="1" s="1"/>
  <c r="R109" i="1"/>
  <c r="AD98" i="1"/>
  <c r="AK109" i="1"/>
  <c r="AE120" i="1"/>
  <c r="U120" i="1"/>
  <c r="F109" i="1"/>
  <c r="S57" i="1"/>
  <c r="S98" i="1"/>
  <c r="S69" i="1"/>
  <c r="S71" i="1"/>
  <c r="U71" i="1" s="1"/>
  <c r="K68" i="1"/>
  <c r="AD62" i="1"/>
  <c r="S102" i="1"/>
  <c r="Y29" i="1"/>
  <c r="S46" i="1"/>
  <c r="S51" i="1"/>
  <c r="U51" i="1" s="1"/>
  <c r="S62" i="1"/>
  <c r="U62" i="1" s="1"/>
  <c r="S60" i="1"/>
  <c r="F68" i="1"/>
  <c r="S31" i="1"/>
  <c r="U31" i="1" s="1"/>
  <c r="S44" i="1"/>
  <c r="AK39" i="1"/>
  <c r="AH39" i="1"/>
  <c r="AK37" i="1"/>
  <c r="AH37" i="1"/>
  <c r="AK35" i="1"/>
  <c r="AH35" i="1"/>
  <c r="AK31" i="1"/>
  <c r="AH31" i="1"/>
  <c r="AK30" i="1"/>
  <c r="AH30" i="1"/>
  <c r="AN24" i="1"/>
  <c r="AN5" i="1" s="1"/>
  <c r="AK24" i="1"/>
  <c r="AK5" i="1" s="1"/>
  <c r="AH24" i="1"/>
  <c r="AC24" i="1"/>
  <c r="AC5" i="1" s="1"/>
  <c r="Y24" i="1"/>
  <c r="Y5" i="1" s="1"/>
  <c r="W24" i="1"/>
  <c r="W5" i="1" s="1"/>
  <c r="R24" i="1"/>
  <c r="R5" i="1" s="1"/>
  <c r="P24" i="1"/>
  <c r="P5" i="1" s="1"/>
  <c r="K24" i="1"/>
  <c r="K5" i="1" s="1"/>
  <c r="F24" i="1"/>
  <c r="F5" i="1" s="1"/>
  <c r="AE92" i="1" l="1"/>
  <c r="U92" i="1"/>
  <c r="S75" i="1"/>
  <c r="AR35" i="1"/>
  <c r="AD97" i="1"/>
  <c r="F121" i="1"/>
  <c r="AR75" i="1"/>
  <c r="AD75" i="1"/>
  <c r="AE79" i="1"/>
  <c r="AS79" i="1" s="1"/>
  <c r="U79" i="1"/>
  <c r="S29" i="1"/>
  <c r="U22" i="1"/>
  <c r="U55" i="1"/>
  <c r="S43" i="1"/>
  <c r="Y121" i="1"/>
  <c r="K121" i="1"/>
  <c r="AN121" i="1"/>
  <c r="P121" i="1"/>
  <c r="R121" i="1"/>
  <c r="W121" i="1"/>
  <c r="S97" i="1"/>
  <c r="AR97" i="1"/>
  <c r="AE90" i="1"/>
  <c r="AR31" i="1"/>
  <c r="AR39" i="1"/>
  <c r="AE35" i="1"/>
  <c r="AR24" i="1"/>
  <c r="AR5" i="1" s="1"/>
  <c r="AH5" i="1"/>
  <c r="AR30" i="1"/>
  <c r="AR37" i="1"/>
  <c r="AE66" i="1"/>
  <c r="AE26" i="1"/>
  <c r="AE46" i="1"/>
  <c r="AE69" i="1"/>
  <c r="AE82" i="1"/>
  <c r="U90" i="1"/>
  <c r="U89" i="1" s="1"/>
  <c r="AE89" i="1" s="1"/>
  <c r="AE98" i="1"/>
  <c r="U82" i="1"/>
  <c r="AE117" i="1"/>
  <c r="AE49" i="1"/>
  <c r="AD29" i="1"/>
  <c r="AE64" i="1"/>
  <c r="AE37" i="1"/>
  <c r="AE22" i="1"/>
  <c r="AE84" i="1"/>
  <c r="AE19" i="1"/>
  <c r="AD68" i="1"/>
  <c r="AE57" i="1"/>
  <c r="AE116" i="1"/>
  <c r="AE39" i="1"/>
  <c r="AD109" i="1"/>
  <c r="AE108" i="1"/>
  <c r="AS108" i="1" s="1"/>
  <c r="U26" i="1"/>
  <c r="U35" i="1"/>
  <c r="U29" i="1" s="1"/>
  <c r="AE74" i="1"/>
  <c r="AE16" i="1"/>
  <c r="AE55" i="1"/>
  <c r="AE67" i="1"/>
  <c r="AE10" i="1"/>
  <c r="AE14" i="1"/>
  <c r="AE62" i="1"/>
  <c r="AE53" i="1"/>
  <c r="AE112" i="1"/>
  <c r="AE60" i="1"/>
  <c r="AE73" i="1"/>
  <c r="AE85" i="1"/>
  <c r="AS85" i="1" s="1"/>
  <c r="AH29" i="1"/>
  <c r="AE30" i="1"/>
  <c r="AK29" i="1"/>
  <c r="AK121" i="1" s="1"/>
  <c r="AE71" i="1"/>
  <c r="AD43" i="1"/>
  <c r="AE87" i="1"/>
  <c r="U57" i="1"/>
  <c r="U98" i="1"/>
  <c r="U110" i="1"/>
  <c r="U109" i="1" s="1"/>
  <c r="S109" i="1"/>
  <c r="AE110" i="1"/>
  <c r="S68" i="1"/>
  <c r="U69" i="1"/>
  <c r="U68" i="1" s="1"/>
  <c r="U102" i="1"/>
  <c r="AE102" i="1"/>
  <c r="U46" i="1"/>
  <c r="AE51" i="1"/>
  <c r="AS51" i="1" s="1"/>
  <c r="U60" i="1"/>
  <c r="AE31" i="1"/>
  <c r="AE44" i="1"/>
  <c r="U44" i="1"/>
  <c r="R125" i="1"/>
  <c r="AC68" i="1"/>
  <c r="AC121" i="1" s="1"/>
  <c r="S24" i="1"/>
  <c r="K125" i="1"/>
  <c r="AD24" i="1"/>
  <c r="AD5" i="1" s="1"/>
  <c r="P125" i="1"/>
  <c r="F125" i="1"/>
  <c r="S6" i="1"/>
  <c r="T124" i="1" l="1"/>
  <c r="U75" i="1"/>
  <c r="AE75" i="1" s="1"/>
  <c r="S5" i="1"/>
  <c r="AH121" i="1"/>
  <c r="AD121" i="1"/>
  <c r="U97" i="1"/>
  <c r="AE97" i="1" s="1"/>
  <c r="U6" i="1"/>
  <c r="AE6" i="1"/>
  <c r="AS6" i="1" s="1"/>
  <c r="U24" i="1"/>
  <c r="AE109" i="1"/>
  <c r="AE68" i="1"/>
  <c r="AE29" i="1"/>
  <c r="U43" i="1"/>
  <c r="AE43" i="1" s="1"/>
  <c r="AE24" i="1"/>
  <c r="AS24" i="1" s="1"/>
  <c r="U5" i="1" l="1"/>
  <c r="U121" i="1" s="1"/>
  <c r="AE5" i="1"/>
  <c r="AE121" i="1" s="1"/>
  <c r="S121" i="1"/>
  <c r="AS10" i="1"/>
  <c r="AS14" i="1"/>
  <c r="AS16" i="1"/>
  <c r="AS19" i="1"/>
  <c r="AS22" i="1"/>
  <c r="AS26" i="1"/>
  <c r="AS30" i="1"/>
  <c r="AS31" i="1"/>
  <c r="AS35" i="1"/>
  <c r="AS37" i="1"/>
  <c r="AS39" i="1"/>
  <c r="AR29" i="1"/>
  <c r="AS44" i="1"/>
  <c r="AS46" i="1"/>
  <c r="AS49" i="1"/>
  <c r="AS53" i="1"/>
  <c r="AS43" i="1" s="1"/>
  <c r="AS55" i="1"/>
  <c r="AS57" i="1"/>
  <c r="AS60" i="1"/>
  <c r="AS62" i="1"/>
  <c r="AS64" i="1"/>
  <c r="AS66" i="1"/>
  <c r="AR43" i="1"/>
  <c r="AS67" i="1"/>
  <c r="AS69" i="1"/>
  <c r="AS71" i="1"/>
  <c r="AS73" i="1"/>
  <c r="AR68" i="1"/>
  <c r="AS74" i="1"/>
  <c r="AS82" i="1"/>
  <c r="AS84" i="1"/>
  <c r="AS87" i="1"/>
  <c r="AS75" i="1" s="1"/>
  <c r="AS90" i="1"/>
  <c r="AS89" i="1" s="1"/>
  <c r="AS92" i="1"/>
  <c r="AS98" i="1"/>
  <c r="AS110" i="1"/>
  <c r="AS112" i="1"/>
  <c r="AS116" i="1"/>
  <c r="AS120" i="1"/>
  <c r="AR109" i="1"/>
  <c r="AS117" i="1"/>
  <c r="AS102" i="1"/>
  <c r="AR121" i="1" l="1"/>
  <c r="AS97" i="1"/>
  <c r="AS5" i="1"/>
  <c r="AS109" i="1"/>
  <c r="AS29" i="1"/>
  <c r="AS68" i="1"/>
  <c r="AS121" i="1" l="1"/>
</calcChain>
</file>

<file path=xl/sharedStrings.xml><?xml version="1.0" encoding="utf-8"?>
<sst xmlns="http://schemas.openxmlformats.org/spreadsheetml/2006/main" count="601" uniqueCount="589">
  <si>
    <t>單位別</t>
    <phoneticPr fontId="5" type="noConversion"/>
  </si>
  <si>
    <t>編  制  內  教  員</t>
    <phoneticPr fontId="5" type="noConversion"/>
  </si>
  <si>
    <t>教師
小計</t>
    <phoneticPr fontId="5" type="noConversion"/>
  </si>
  <si>
    <t>合聘教師</t>
    <phoneticPr fontId="4" type="noConversion"/>
  </si>
  <si>
    <t>系合計</t>
    <phoneticPr fontId="5" type="noConversion"/>
  </si>
  <si>
    <t>教　　授</t>
    <phoneticPr fontId="5" type="noConversion"/>
  </si>
  <si>
    <t>計</t>
    <phoneticPr fontId="5" type="noConversion"/>
  </si>
  <si>
    <t>副　教　授</t>
    <phoneticPr fontId="5" type="noConversion"/>
  </si>
  <si>
    <t>助　理　教　授</t>
    <phoneticPr fontId="5" type="noConversion"/>
  </si>
  <si>
    <t>講師</t>
    <phoneticPr fontId="5" type="noConversion"/>
  </si>
  <si>
    <t>編制
教師</t>
    <phoneticPr fontId="5" type="noConversion"/>
  </si>
  <si>
    <t>助教</t>
    <phoneticPr fontId="4" type="noConversion"/>
  </si>
  <si>
    <t>編制內人員合計</t>
    <phoneticPr fontId="4" type="noConversion"/>
  </si>
  <si>
    <t>副   教   授</t>
    <phoneticPr fontId="5" type="noConversion"/>
  </si>
  <si>
    <t>計</t>
    <phoneticPr fontId="5" type="noConversion"/>
  </si>
  <si>
    <t>助理教授</t>
    <phoneticPr fontId="5" type="noConversion"/>
  </si>
  <si>
    <t>講師</t>
    <phoneticPr fontId="5" type="noConversion"/>
  </si>
  <si>
    <t>教　　授</t>
    <phoneticPr fontId="4" type="noConversion"/>
  </si>
  <si>
    <t>計</t>
  </si>
  <si>
    <t>副　教　授</t>
    <phoneticPr fontId="4" type="noConversion"/>
  </si>
  <si>
    <t>助　理　教　授</t>
  </si>
  <si>
    <t>合聘教師合計</t>
    <phoneticPr fontId="4" type="noConversion"/>
  </si>
  <si>
    <t>理 工 學 院</t>
    <phoneticPr fontId="5" type="noConversion"/>
  </si>
  <si>
    <t>應用數學系</t>
    <phoneticPr fontId="5" type="noConversion"/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</si>
  <si>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</si>
  <si>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</si>
  <si>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</si>
  <si>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</si>
  <si>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</si>
  <si>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</si>
  <si>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</si>
  <si>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</si>
  <si>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</si>
  <si>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5" type="noConversion"/>
  </si>
  <si>
    <t>王昆湶</t>
  </si>
  <si>
    <t>吳建銘</t>
  </si>
  <si>
    <t>黃顯棟</t>
  </si>
  <si>
    <t>資訊工程學系</t>
    <phoneticPr fontId="5" type="noConversion"/>
  </si>
  <si>
    <t>林信鋒</t>
  </si>
  <si>
    <t>黃振榮</t>
  </si>
  <si>
    <t>江政欽</t>
  </si>
  <si>
    <t>紀新洲</t>
  </si>
  <si>
    <t>張道顧</t>
  </si>
  <si>
    <t>陳旻秀</t>
  </si>
  <si>
    <t>雍忠</t>
    <phoneticPr fontId="5" type="noConversion"/>
  </si>
  <si>
    <t>周世杰</t>
  </si>
  <si>
    <t>蔡正雄</t>
  </si>
  <si>
    <t>顏士淨</t>
  </si>
  <si>
    <t>高韓英</t>
    <phoneticPr fontId="4" type="noConversion"/>
  </si>
  <si>
    <t>李官陵</t>
  </si>
  <si>
    <t>張意政</t>
  </si>
  <si>
    <t>賴志宏</t>
  </si>
  <si>
    <t>羅壽之</t>
    <phoneticPr fontId="5" type="noConversion"/>
  </si>
  <si>
    <t>楊慶隆</t>
  </si>
  <si>
    <t>吳秀陽</t>
  </si>
  <si>
    <t>邱紫文</t>
    <phoneticPr fontId="4" type="noConversion"/>
  </si>
  <si>
    <t>李佳洪</t>
    <phoneticPr fontId="4" type="noConversion"/>
  </si>
  <si>
    <t>袁大鈞</t>
    <phoneticPr fontId="4" type="noConversion"/>
  </si>
  <si>
    <t>蘇玟珉</t>
    <phoneticPr fontId="4" type="noConversion"/>
  </si>
  <si>
    <t>物理學系</t>
    <phoneticPr fontId="5" type="noConversion"/>
  </si>
  <si>
    <t>鄭嘉良</t>
  </si>
  <si>
    <t>柯學初</t>
  </si>
  <si>
    <t>彭文平</t>
  </si>
  <si>
    <t>張俊明</t>
  </si>
  <si>
    <t>曾賢德</t>
  </si>
  <si>
    <t>陳企寧</t>
  </si>
  <si>
    <t>郭永綱</t>
  </si>
  <si>
    <t>李大興</t>
  </si>
  <si>
    <t>吳勝允</t>
  </si>
  <si>
    <t>葉旺奇</t>
  </si>
  <si>
    <t>葉振斌</t>
    <phoneticPr fontId="4" type="noConversion"/>
  </si>
  <si>
    <t>化學系</t>
    <phoneticPr fontId="5" type="noConversion"/>
  </si>
  <si>
    <t>張海舟</t>
  </si>
  <si>
    <t>張秀華</t>
  </si>
  <si>
    <t>蘇宏基</t>
  </si>
  <si>
    <t>江政剛</t>
  </si>
  <si>
    <t>方靜雯</t>
    <phoneticPr fontId="5" type="noConversion"/>
  </si>
  <si>
    <t>何彥鵬</t>
    <phoneticPr fontId="4" type="noConversion"/>
  </si>
  <si>
    <t>朱家亮</t>
  </si>
  <si>
    <t>劉鎮維</t>
  </si>
  <si>
    <t>林宛蓉</t>
    <phoneticPr fontId="4" type="noConversion"/>
  </si>
  <si>
    <t>電機工程學系</t>
    <phoneticPr fontId="5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</si>
  <si>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</si>
  <si>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</si>
  <si>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</si>
  <si>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</si>
  <si>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</si>
  <si>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</si>
  <si>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5" type="noConversion"/>
  </si>
  <si>
    <t>陳俊全</t>
    <phoneticPr fontId="5" type="noConversion"/>
  </si>
  <si>
    <t>翁若敏</t>
  </si>
  <si>
    <t>光電工程學系</t>
    <phoneticPr fontId="5" type="noConversion"/>
  </si>
  <si>
    <t>林楚軒</t>
  </si>
  <si>
    <t>徐裕奎</t>
  </si>
  <si>
    <t>莊沁融</t>
  </si>
  <si>
    <t>賴建智</t>
  </si>
  <si>
    <t>材料科學與工程學系</t>
    <phoneticPr fontId="5" type="noConversion"/>
  </si>
  <si>
    <t>傅彥培</t>
  </si>
  <si>
    <t>田禮嘉</t>
  </si>
  <si>
    <t>陳素華</t>
  </si>
  <si>
    <t>紀渥德</t>
  </si>
  <si>
    <t>陳怡嘉</t>
    <phoneticPr fontId="4" type="noConversion"/>
  </si>
  <si>
    <t>陳俊良</t>
    <phoneticPr fontId="4" type="noConversion"/>
  </si>
  <si>
    <t>管 理 學 院</t>
    <phoneticPr fontId="5" type="noConversion"/>
  </si>
  <si>
    <t>管理科學與財金國際學士學位學程</t>
    <phoneticPr fontId="5" type="noConversion"/>
  </si>
  <si>
    <t>陳膺郁</t>
    <phoneticPr fontId="5" type="noConversion"/>
  </si>
  <si>
    <t>企業管理學系</t>
    <phoneticPr fontId="5" type="noConversion"/>
  </si>
  <si>
    <t>池文海</t>
  </si>
  <si>
    <t>陳淑玲</t>
  </si>
  <si>
    <t>會計學系</t>
    <phoneticPr fontId="5" type="noConversion"/>
  </si>
  <si>
    <t>林穎芬</t>
  </si>
  <si>
    <t>黃德芬</t>
  </si>
  <si>
    <t>王肇蘭</t>
  </si>
  <si>
    <t>姚維仁</t>
  </si>
  <si>
    <t>張益誠</t>
  </si>
  <si>
    <t>資訊管理學系</t>
    <phoneticPr fontId="5" type="noConversion"/>
  </si>
  <si>
    <t>邱素文</t>
  </si>
  <si>
    <t>許芳銘</t>
  </si>
  <si>
    <t>陳偉銘</t>
    <phoneticPr fontId="4" type="noConversion"/>
  </si>
  <si>
    <t>江志卿</t>
  </si>
  <si>
    <t>劉英和</t>
  </si>
  <si>
    <t>侯佳利</t>
  </si>
  <si>
    <t>陳林志</t>
  </si>
  <si>
    <t>財務金融學系</t>
    <phoneticPr fontId="5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</si>
  <si>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</si>
  <si>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</si>
  <si>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</si>
  <si>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</si>
  <si>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</si>
  <si>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</si>
  <si>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</si>
  <si>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</si>
  <si>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5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</si>
  <si>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</si>
  <si>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</si>
  <si>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</si>
  <si>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</si>
  <si>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</si>
  <si>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</si>
  <si>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</si>
  <si>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5" type="noConversion"/>
  </si>
  <si>
    <t>王廷升</t>
  </si>
  <si>
    <t>陳怡廷</t>
  </si>
  <si>
    <t>觀光暨休閒遊憩學系</t>
    <phoneticPr fontId="5" type="noConversion"/>
  </si>
  <si>
    <t>吳宗瓊</t>
  </si>
  <si>
    <t>陳麗如</t>
  </si>
  <si>
    <t>賴來新</t>
  </si>
  <si>
    <t>李介祿</t>
  </si>
  <si>
    <t>人文社會科學學院</t>
    <phoneticPr fontId="5" type="noConversion"/>
  </si>
  <si>
    <t>華文文學系</t>
    <phoneticPr fontId="5" type="noConversion"/>
  </si>
  <si>
    <t>許又方</t>
  </si>
  <si>
    <t>李進益</t>
  </si>
  <si>
    <t>吳明益</t>
    <phoneticPr fontId="5" type="noConversion"/>
  </si>
  <si>
    <t>李依倩</t>
    <phoneticPr fontId="5" type="noConversion"/>
  </si>
  <si>
    <t>游宗蓉</t>
    <phoneticPr fontId="5" type="noConversion"/>
  </si>
  <si>
    <t>中國語文學系</t>
    <phoneticPr fontId="5" type="noConversion"/>
  </si>
  <si>
    <t>李正芬</t>
  </si>
  <si>
    <t>魏慈德</t>
  </si>
  <si>
    <t>吳冠宏</t>
  </si>
  <si>
    <t>程克雅</t>
  </si>
  <si>
    <t>吳儀鳳</t>
  </si>
  <si>
    <t>謝明陽</t>
  </si>
  <si>
    <t>顏進雄</t>
  </si>
  <si>
    <t>劉惠萍</t>
  </si>
  <si>
    <t>張蜀蕙</t>
    <phoneticPr fontId="4" type="noConversion"/>
  </si>
  <si>
    <t>溫光華</t>
    <phoneticPr fontId="4" type="noConversion"/>
  </si>
  <si>
    <t>巫俊勳</t>
    <phoneticPr fontId="4" type="noConversion"/>
  </si>
  <si>
    <t>英美語文學系</t>
    <phoneticPr fontId="5" type="noConversion"/>
  </si>
  <si>
    <t xml:space="preserve">許甄倚                      </t>
    <phoneticPr fontId="5" type="noConversion"/>
  </si>
  <si>
    <t>蔡淑芬</t>
  </si>
  <si>
    <t>施雅純</t>
  </si>
  <si>
    <t>鄭育霖</t>
  </si>
  <si>
    <t>楊植喬</t>
  </si>
  <si>
    <t>王蘭菁</t>
  </si>
  <si>
    <t>嚴愛群</t>
  </si>
  <si>
    <t>臺灣文化學系</t>
    <phoneticPr fontId="5" type="noConversion"/>
  </si>
  <si>
    <t>郭澤寬</t>
  </si>
  <si>
    <t>黃雯娟</t>
  </si>
  <si>
    <t>潘繼道</t>
    <phoneticPr fontId="5" type="noConversion"/>
  </si>
  <si>
    <t>郭俊麟</t>
    <phoneticPr fontId="5" type="noConversion"/>
  </si>
  <si>
    <t>張瓊文</t>
    <phoneticPr fontId="5" type="noConversion"/>
  </si>
  <si>
    <t>林潤華</t>
    <phoneticPr fontId="5" type="noConversion"/>
  </si>
  <si>
    <t>葉爾建</t>
    <phoneticPr fontId="5" type="noConversion"/>
  </si>
  <si>
    <t>經濟學系</t>
    <phoneticPr fontId="5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</si>
  <si>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</si>
  <si>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</si>
  <si>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</si>
  <si>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</si>
  <si>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</si>
  <si>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</si>
  <si>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5" type="noConversion"/>
  </si>
  <si>
    <t>林慧菁</t>
    <phoneticPr fontId="5" type="noConversion"/>
  </si>
  <si>
    <t>羅德芬</t>
  </si>
  <si>
    <t>歷史學系</t>
    <phoneticPr fontId="5" type="noConversion"/>
  </si>
  <si>
    <t>陳鴻圖</t>
  </si>
  <si>
    <t>諮商與臨床心理學系</t>
    <phoneticPr fontId="5" type="noConversion"/>
  </si>
  <si>
    <t>王純娟</t>
    <phoneticPr fontId="4" type="noConversion"/>
  </si>
  <si>
    <t>劉効樺</t>
  </si>
  <si>
    <t>高倜歐</t>
    <phoneticPr fontId="5" type="noConversion"/>
  </si>
  <si>
    <t>蔣世光</t>
    <phoneticPr fontId="5" type="noConversion"/>
  </si>
  <si>
    <t>公共行政學系</t>
    <phoneticPr fontId="5" type="noConversion"/>
  </si>
  <si>
    <t>朱景鵬</t>
    <phoneticPr fontId="5" type="noConversion"/>
  </si>
  <si>
    <t>魯炳炎</t>
    <phoneticPr fontId="5" type="noConversion"/>
  </si>
  <si>
    <t>石忠山</t>
    <phoneticPr fontId="5" type="noConversion"/>
  </si>
  <si>
    <t>羅晉</t>
    <phoneticPr fontId="4" type="noConversion"/>
  </si>
  <si>
    <t>朱鎮明</t>
    <phoneticPr fontId="5" type="noConversion"/>
  </si>
  <si>
    <t>社會學系</t>
  </si>
  <si>
    <t>黎德星</t>
    <phoneticPr fontId="4" type="noConversion"/>
  </si>
  <si>
    <t>呂傑華</t>
  </si>
  <si>
    <t>莊致嘉</t>
  </si>
  <si>
    <t>陳素梅</t>
  </si>
  <si>
    <t>蔡侑霖</t>
  </si>
  <si>
    <t>梁莉芳</t>
  </si>
  <si>
    <t>石世豪</t>
  </si>
  <si>
    <t>賴宇松</t>
  </si>
  <si>
    <t>張郁齡</t>
  </si>
  <si>
    <t>原住民民族學院</t>
    <phoneticPr fontId="5" type="noConversion"/>
  </si>
  <si>
    <t>林徐達</t>
  </si>
  <si>
    <t>林素珍</t>
  </si>
  <si>
    <t>賴淑娟</t>
  </si>
  <si>
    <t>葉秀燕</t>
  </si>
  <si>
    <t>李招瑩</t>
  </si>
  <si>
    <t>陳毅峰</t>
  </si>
  <si>
    <t>楊政賢</t>
  </si>
  <si>
    <t>陳張培
倫</t>
    <phoneticPr fontId="5" type="noConversion"/>
  </si>
  <si>
    <t>民族語言與傳播學系</t>
    <phoneticPr fontId="5" type="noConversion"/>
  </si>
  <si>
    <t>李佩容</t>
  </si>
  <si>
    <t>孫嘉穗</t>
    <phoneticPr fontId="5" type="noConversion"/>
  </si>
  <si>
    <t>簡月真</t>
  </si>
  <si>
    <t>董克景</t>
    <phoneticPr fontId="5" type="noConversion"/>
  </si>
  <si>
    <t>湯愛玉</t>
  </si>
  <si>
    <t>林俊偉</t>
  </si>
  <si>
    <t>花師教育學院</t>
    <phoneticPr fontId="5" type="noConversion"/>
  </si>
  <si>
    <t>教育與潛能開發學系</t>
    <phoneticPr fontId="5" type="noConversion"/>
  </si>
  <si>
    <t>劉唯玉</t>
  </si>
  <si>
    <t>高台茜</t>
  </si>
  <si>
    <t>劉明洲</t>
  </si>
  <si>
    <t>林意雪</t>
  </si>
  <si>
    <t>高金成</t>
  </si>
  <si>
    <t>張德勝</t>
  </si>
  <si>
    <t>劉佩雲</t>
  </si>
  <si>
    <t>李崗</t>
  </si>
  <si>
    <t>李明憲</t>
    <phoneticPr fontId="4" type="noConversion"/>
  </si>
  <si>
    <t>教育行政與管理學系</t>
    <phoneticPr fontId="5" type="noConversion"/>
  </si>
  <si>
    <t>范熾文</t>
  </si>
  <si>
    <t>潘文福</t>
    <phoneticPr fontId="5" type="noConversion"/>
  </si>
  <si>
    <t>紀惠英</t>
  </si>
  <si>
    <t>蘇鈺楠</t>
  </si>
  <si>
    <t>吳新傑</t>
  </si>
  <si>
    <t>陳成宏</t>
    <phoneticPr fontId="5" type="noConversion"/>
  </si>
  <si>
    <t>簡梅瑩</t>
    <phoneticPr fontId="5" type="noConversion"/>
  </si>
  <si>
    <t>特殊教育學系</t>
    <phoneticPr fontId="5" type="noConversion"/>
  </si>
  <si>
    <t>林坤燦</t>
  </si>
  <si>
    <t>黃榮真</t>
  </si>
  <si>
    <t>施清祥</t>
    <phoneticPr fontId="4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</si>
  <si>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</si>
  <si>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</si>
  <si>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</si>
  <si>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</si>
  <si>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</si>
  <si>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</si>
  <si>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5" type="noConversion"/>
  </si>
  <si>
    <t>林俊瑩</t>
  </si>
  <si>
    <t>張明麗</t>
  </si>
  <si>
    <t>傅建益</t>
  </si>
  <si>
    <t>蔡佳燕</t>
  </si>
  <si>
    <t>體育與運動科學系</t>
    <phoneticPr fontId="5" type="noConversion"/>
  </si>
  <si>
    <t>林如瀚</t>
  </si>
  <si>
    <t>王令儀</t>
  </si>
  <si>
    <t>尚憶薇</t>
  </si>
  <si>
    <t>藝術學院</t>
    <phoneticPr fontId="5" type="noConversion"/>
  </si>
  <si>
    <t>音樂學系</t>
    <phoneticPr fontId="5" type="noConversion"/>
  </si>
  <si>
    <t>劉惠芝</t>
  </si>
  <si>
    <t>于汶蕙</t>
  </si>
  <si>
    <t>沈克恕</t>
  </si>
  <si>
    <t>彭翠萍</t>
    <phoneticPr fontId="5" type="noConversion"/>
  </si>
  <si>
    <t>林斐文</t>
    <phoneticPr fontId="5" type="noConversion"/>
  </si>
  <si>
    <t>洪于茜</t>
    <phoneticPr fontId="5" type="noConversion"/>
  </si>
  <si>
    <t>林世悠</t>
  </si>
  <si>
    <t>藝術與設計學系</t>
    <phoneticPr fontId="5" type="noConversion"/>
  </si>
  <si>
    <t>林永利</t>
  </si>
  <si>
    <t>洪莫愁</t>
  </si>
  <si>
    <t>黃琡雅</t>
  </si>
  <si>
    <t>藝術創意產業學系</t>
    <phoneticPr fontId="5" type="noConversion"/>
  </si>
  <si>
    <t>萬煜瑤</t>
    <phoneticPr fontId="5" type="noConversion"/>
  </si>
  <si>
    <t>羅美蘭</t>
    <phoneticPr fontId="5" type="noConversion"/>
  </si>
  <si>
    <t>自然資源與環境學系</t>
    <phoneticPr fontId="5" type="noConversion"/>
  </si>
  <si>
    <t>張文彥</t>
  </si>
  <si>
    <t>張世杰</t>
    <phoneticPr fontId="4" type="noConversion"/>
  </si>
  <si>
    <t>李俊鴻</t>
    <phoneticPr fontId="4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</si>
  <si>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</si>
  <si>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</si>
  <si>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</si>
  <si>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</si>
  <si>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</si>
  <si>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</si>
  <si>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</si>
  <si>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5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</si>
  <si>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</si>
  <si>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</si>
  <si>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</si>
  <si>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</si>
  <si>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</si>
  <si>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</si>
  <si>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</si>
  <si>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</si>
  <si>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</si>
  <si>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</si>
  <si>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5" type="noConversion"/>
  </si>
  <si>
    <t>通識教育中心</t>
    <phoneticPr fontId="5" type="noConversion"/>
  </si>
  <si>
    <t>徐輝明</t>
  </si>
  <si>
    <t>語言中心</t>
    <phoneticPr fontId="5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</si>
  <si>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</si>
  <si>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</si>
  <si>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</si>
  <si>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</si>
  <si>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</si>
  <si>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</si>
  <si>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</si>
  <si>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</si>
  <si>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</si>
  <si>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5" type="noConversion"/>
  </si>
  <si>
    <t>傅國忠</t>
  </si>
  <si>
    <t>體育中心</t>
    <phoneticPr fontId="5" type="noConversion"/>
  </si>
  <si>
    <t>簡桂寶</t>
  </si>
  <si>
    <t>許文豪</t>
  </si>
  <si>
    <t>陳怡靜</t>
  </si>
  <si>
    <t>江正發</t>
  </si>
  <si>
    <t>海洋生物研究所</t>
  </si>
  <si>
    <t>呂美津</t>
    <phoneticPr fontId="5" type="noConversion"/>
  </si>
  <si>
    <t>謝泓諺</t>
  </si>
  <si>
    <t>劉弼仁</t>
  </si>
  <si>
    <t>合計</t>
    <phoneticPr fontId="4" type="noConversion"/>
  </si>
  <si>
    <t>研究人員</t>
  </si>
  <si>
    <t>研究員</t>
    <phoneticPr fontId="4" type="noConversion"/>
  </si>
  <si>
    <t>計</t>
    <phoneticPr fontId="4" type="noConversion"/>
  </si>
  <si>
    <t>副研究員</t>
    <phoneticPr fontId="4" type="noConversion"/>
  </si>
  <si>
    <t>助理研究員</t>
    <phoneticPr fontId="4" type="noConversion"/>
  </si>
  <si>
    <t>研究助理</t>
    <phoneticPr fontId="4" type="noConversion"/>
  </si>
  <si>
    <t>編制內人員合計</t>
    <phoneticPr fontId="4" type="noConversion"/>
  </si>
  <si>
    <t>圖書資訊處</t>
    <phoneticPr fontId="4" type="noConversion"/>
  </si>
  <si>
    <t>李宇峰</t>
    <phoneticPr fontId="5" type="noConversion"/>
  </si>
  <si>
    <t>合　　　計</t>
    <phoneticPr fontId="5" type="noConversion"/>
  </si>
  <si>
    <t>華語文教學國際博士班</t>
    <phoneticPr fontId="4" type="noConversion"/>
  </si>
  <si>
    <t>孫文琦</t>
    <phoneticPr fontId="4" type="noConversion"/>
  </si>
  <si>
    <t>李政誼</t>
    <phoneticPr fontId="4" type="noConversion"/>
  </si>
  <si>
    <t>朱嘉雯</t>
    <phoneticPr fontId="4" type="noConversion"/>
  </si>
  <si>
    <t>謝思民</t>
    <phoneticPr fontId="4" type="noConversion"/>
  </si>
  <si>
    <t>包淳偉</t>
    <phoneticPr fontId="4" type="noConversion"/>
  </si>
  <si>
    <t>林時彥</t>
    <phoneticPr fontId="4" type="noConversion"/>
  </si>
  <si>
    <t>余慧君</t>
    <phoneticPr fontId="4" type="noConversion"/>
  </si>
  <si>
    <t>原住民族樂舞與藝術
學士學位學程</t>
    <phoneticPr fontId="4" type="noConversion"/>
  </si>
  <si>
    <t>巫喜瑞</t>
    <phoneticPr fontId="4" type="noConversion"/>
  </si>
  <si>
    <t>張志明</t>
    <phoneticPr fontId="4" type="noConversion"/>
  </si>
  <si>
    <t>陳筱華</t>
    <phoneticPr fontId="4" type="noConversion"/>
  </si>
  <si>
    <t>蔡志宏</t>
    <phoneticPr fontId="4" type="noConversion"/>
  </si>
  <si>
    <t>梁剛荐</t>
    <phoneticPr fontId="4" type="noConversion"/>
  </si>
  <si>
    <t>錢嘉琳</t>
    <phoneticPr fontId="4" type="noConversion"/>
  </si>
  <si>
    <t>魏茂國</t>
    <phoneticPr fontId="4" type="noConversion"/>
  </si>
  <si>
    <t>陳慧華</t>
    <phoneticPr fontId="4" type="noConversion"/>
  </si>
  <si>
    <t>林嘉德</t>
    <phoneticPr fontId="4" type="noConversion"/>
  </si>
  <si>
    <t>陳文盛</t>
    <phoneticPr fontId="4" type="noConversion"/>
  </si>
  <si>
    <t>楊鈞凱</t>
    <phoneticPr fontId="4" type="noConversion"/>
  </si>
  <si>
    <t>謝若蘭</t>
    <phoneticPr fontId="4" type="noConversion"/>
  </si>
  <si>
    <t>黃淑琴</t>
    <phoneticPr fontId="5" type="noConversion"/>
  </si>
  <si>
    <t>楊茂村</t>
    <phoneticPr fontId="5" type="noConversion"/>
  </si>
  <si>
    <t>賴寶蓮</t>
    <phoneticPr fontId="5" type="noConversion"/>
  </si>
  <si>
    <t>林國知</t>
    <phoneticPr fontId="5" type="noConversion"/>
  </si>
  <si>
    <t>劉福成</t>
    <phoneticPr fontId="5" type="noConversion"/>
  </si>
  <si>
    <t>陳美娟</t>
    <phoneticPr fontId="5" type="noConversion"/>
  </si>
  <si>
    <t>林家五</t>
    <phoneticPr fontId="5" type="noConversion"/>
  </si>
  <si>
    <t>黃宗潔</t>
    <phoneticPr fontId="5" type="noConversion"/>
  </si>
  <si>
    <t>彭衍綸</t>
    <phoneticPr fontId="5" type="noConversion"/>
  </si>
  <si>
    <t>黃熾霖</t>
    <phoneticPr fontId="5" type="noConversion"/>
  </si>
  <si>
    <t>馬庫斯
路易</t>
    <phoneticPr fontId="5" type="noConversion"/>
  </si>
  <si>
    <t>王麗倩</t>
    <phoneticPr fontId="5" type="noConversion"/>
  </si>
  <si>
    <t>韓毓琦</t>
    <phoneticPr fontId="5" type="noConversion"/>
  </si>
  <si>
    <t>日宏煜</t>
    <phoneticPr fontId="5" type="noConversion"/>
  </si>
  <si>
    <t>湯運添</t>
    <phoneticPr fontId="5" type="noConversion"/>
  </si>
  <si>
    <t>法律學系</t>
    <phoneticPr fontId="5" type="noConversion"/>
  </si>
  <si>
    <t>官彥良</t>
    <phoneticPr fontId="4" type="noConversion"/>
  </si>
  <si>
    <t>彭致文</t>
    <phoneticPr fontId="4" type="noConversion"/>
  </si>
  <si>
    <t>陳國庭</t>
    <phoneticPr fontId="4" type="noConversion"/>
  </si>
  <si>
    <t>謝佩蓁</t>
    <phoneticPr fontId="4" type="noConversion"/>
  </si>
  <si>
    <t>劉慧</t>
    <phoneticPr fontId="4" type="noConversion"/>
  </si>
  <si>
    <t>黃華彥</t>
    <phoneticPr fontId="4" type="noConversion"/>
  </si>
  <si>
    <t>林育賢</t>
    <phoneticPr fontId="5" type="noConversion"/>
  </si>
  <si>
    <t>亞太區域研究博士班</t>
    <phoneticPr fontId="4" type="noConversion"/>
  </si>
  <si>
    <t>吳怡菱</t>
    <phoneticPr fontId="5" type="noConversion"/>
  </si>
  <si>
    <t>陳珮綺</t>
    <phoneticPr fontId="4" type="noConversion"/>
  </si>
  <si>
    <t>周育如</t>
    <phoneticPr fontId="5" type="noConversion"/>
  </si>
  <si>
    <t>陳元朋</t>
    <phoneticPr fontId="4" type="noConversion"/>
  </si>
  <si>
    <t>莊曉霞</t>
    <phoneticPr fontId="4" type="noConversion"/>
  </si>
  <si>
    <t>李宜澤</t>
    <phoneticPr fontId="4" type="noConversion"/>
  </si>
  <si>
    <t>蔣佳玲</t>
    <phoneticPr fontId="4" type="noConversion"/>
  </si>
  <si>
    <t>李光中</t>
    <phoneticPr fontId="4" type="noConversion"/>
  </si>
  <si>
    <t>林祥偉</t>
    <phoneticPr fontId="4" type="noConversion"/>
  </si>
  <si>
    <t>翁胤哲</t>
    <phoneticPr fontId="4" type="noConversion"/>
  </si>
  <si>
    <t>黎士鳴</t>
    <phoneticPr fontId="4" type="noConversion"/>
  </si>
  <si>
    <t>李世偉</t>
    <phoneticPr fontId="4" type="noConversion"/>
  </si>
  <si>
    <t>羅安娜</t>
    <phoneticPr fontId="4" type="noConversion"/>
  </si>
  <si>
    <t>楊翠</t>
    <phoneticPr fontId="5" type="noConversion"/>
  </si>
  <si>
    <t>張文固</t>
    <phoneticPr fontId="5" type="noConversion"/>
  </si>
  <si>
    <t>范耕維</t>
    <phoneticPr fontId="4" type="noConversion"/>
  </si>
  <si>
    <t>林明</t>
    <phoneticPr fontId="4" type="noConversion"/>
  </si>
  <si>
    <t>李易儒</t>
    <phoneticPr fontId="4" type="noConversion"/>
  </si>
  <si>
    <t>林繼偉</t>
    <phoneticPr fontId="4" type="noConversion"/>
  </si>
  <si>
    <t>白益豪</t>
    <phoneticPr fontId="5" type="noConversion"/>
  </si>
  <si>
    <t>社會參與中心</t>
    <phoneticPr fontId="5" type="noConversion"/>
  </si>
  <si>
    <t>講師</t>
    <phoneticPr fontId="5" type="noConversion"/>
  </si>
  <si>
    <t>計</t>
    <phoneticPr fontId="5" type="noConversion"/>
  </si>
  <si>
    <t>黃玉娟</t>
    <phoneticPr fontId="4" type="noConversion"/>
  </si>
  <si>
    <t>游冬齡</t>
    <phoneticPr fontId="4" type="noConversion"/>
  </si>
  <si>
    <t>蔡維明</t>
    <phoneticPr fontId="4" type="noConversion"/>
  </si>
  <si>
    <t>林雅萍</t>
    <phoneticPr fontId="4" type="noConversion"/>
  </si>
  <si>
    <t>黃盈豪</t>
    <phoneticPr fontId="4" type="noConversion"/>
  </si>
  <si>
    <t>陳毓昀</t>
    <phoneticPr fontId="4" type="noConversion"/>
  </si>
  <si>
    <t>徐偉庭</t>
    <phoneticPr fontId="4" type="noConversion"/>
  </si>
  <si>
    <t>張寶云</t>
    <phoneticPr fontId="5" type="noConversion"/>
  </si>
  <si>
    <t>魏貽君</t>
    <phoneticPr fontId="5" type="noConversion"/>
  </si>
  <si>
    <t>許育銘</t>
    <phoneticPr fontId="5" type="noConversion"/>
  </si>
  <si>
    <t>藍玉玲</t>
    <phoneticPr fontId="4" type="noConversion"/>
  </si>
  <si>
    <t>王沂釗</t>
    <phoneticPr fontId="5" type="noConversion"/>
  </si>
  <si>
    <t>陳進金</t>
    <phoneticPr fontId="4" type="noConversion"/>
  </si>
  <si>
    <t>張詠詠</t>
    <phoneticPr fontId="55" type="noConversion"/>
  </si>
  <si>
    <t>鄭期緯</t>
    <phoneticPr fontId="55" type="noConversion"/>
  </si>
  <si>
    <t>林伯彥</t>
    <phoneticPr fontId="55" type="noConversion"/>
  </si>
  <si>
    <t>廖苡全</t>
    <phoneticPr fontId="55" type="noConversion"/>
  </si>
  <si>
    <t>馬綱廷</t>
    <phoneticPr fontId="55" type="noConversion"/>
  </si>
  <si>
    <t>李佩珍</t>
    <phoneticPr fontId="5" type="noConversion"/>
  </si>
  <si>
    <t>湯森林</t>
    <phoneticPr fontId="5" type="noConversion"/>
  </si>
  <si>
    <t>林登秋</t>
    <phoneticPr fontId="5" type="noConversion"/>
  </si>
  <si>
    <t>環境暨海洋學院</t>
    <phoneticPr fontId="5" type="noConversion"/>
  </si>
  <si>
    <t>縱谷跨域書院學士學位學程</t>
    <phoneticPr fontId="5" type="noConversion"/>
  </si>
  <si>
    <t>洄瀾學院</t>
    <phoneticPr fontId="5" type="noConversion"/>
  </si>
  <si>
    <t>羅德謙</t>
    <phoneticPr fontId="5" type="noConversion"/>
  </si>
  <si>
    <t>魏廣晧</t>
    <phoneticPr fontId="5" type="noConversion"/>
  </si>
  <si>
    <t>郭令權</t>
    <phoneticPr fontId="5" type="noConversion"/>
  </si>
  <si>
    <t>林淑雅</t>
    <phoneticPr fontId="5" type="noConversion"/>
  </si>
  <si>
    <t>陳怡方</t>
    <phoneticPr fontId="5" type="noConversion"/>
  </si>
  <si>
    <t>郭文昌</t>
    <phoneticPr fontId="5" type="noConversion"/>
  </si>
  <si>
    <t>黃成永</t>
    <phoneticPr fontId="5" type="noConversion"/>
  </si>
  <si>
    <t>吳偉谷</t>
    <phoneticPr fontId="5" type="noConversion"/>
  </si>
  <si>
    <t>王昱心</t>
    <phoneticPr fontId="5" type="noConversion"/>
  </si>
  <si>
    <t>楊昌斌</t>
    <phoneticPr fontId="5" type="noConversion"/>
  </si>
  <si>
    <t>林嘉志</t>
    <phoneticPr fontId="5" type="noConversion"/>
  </si>
  <si>
    <t>尤素娟</t>
    <phoneticPr fontId="5" type="noConversion"/>
  </si>
  <si>
    <t>林奇蓉</t>
    <phoneticPr fontId="5" type="noConversion"/>
  </si>
  <si>
    <t>鄭立婷</t>
    <phoneticPr fontId="5" type="noConversion"/>
  </si>
  <si>
    <t>張蘭石</t>
    <phoneticPr fontId="5" type="noConversion"/>
  </si>
  <si>
    <t>金蕙涵</t>
    <phoneticPr fontId="5" type="noConversion"/>
  </si>
  <si>
    <t>徐明莉</t>
    <phoneticPr fontId="5" type="noConversion"/>
  </si>
  <si>
    <t>廖慶華</t>
    <phoneticPr fontId="4" type="noConversion"/>
  </si>
  <si>
    <t>編制外專任教學人員(含計畫)</t>
    <phoneticPr fontId="5" type="noConversion"/>
  </si>
  <si>
    <t>編制外人員合計</t>
    <phoneticPr fontId="5" type="noConversion"/>
  </si>
  <si>
    <t>邱建章</t>
    <phoneticPr fontId="5" type="noConversion"/>
  </si>
  <si>
    <t>林建亨</t>
    <phoneticPr fontId="5" type="noConversion"/>
  </si>
  <si>
    <t>黃武元</t>
    <phoneticPr fontId="5" type="noConversion"/>
  </si>
  <si>
    <t>余英松</t>
    <phoneticPr fontId="5" type="noConversion"/>
  </si>
  <si>
    <t>陳建男</t>
    <phoneticPr fontId="5" type="noConversion"/>
  </si>
  <si>
    <t>陳正杰</t>
    <phoneticPr fontId="5" type="noConversion"/>
  </si>
  <si>
    <t>陳雯虹</t>
    <phoneticPr fontId="4" type="noConversion"/>
  </si>
  <si>
    <t>陳家慧</t>
    <phoneticPr fontId="5" type="noConversion"/>
  </si>
  <si>
    <t>許芙瑄</t>
    <phoneticPr fontId="4" type="noConversion"/>
  </si>
  <si>
    <t>林國華</t>
    <phoneticPr fontId="5" type="noConversion"/>
  </si>
  <si>
    <t>吳佩儀</t>
    <phoneticPr fontId="5" type="noConversion"/>
  </si>
  <si>
    <t>陳長慶</t>
    <phoneticPr fontId="5" type="noConversion"/>
  </si>
  <si>
    <t>張瑞宜</t>
    <phoneticPr fontId="5" type="noConversion"/>
  </si>
  <si>
    <t>傅可恩</t>
    <phoneticPr fontId="5" type="noConversion"/>
  </si>
  <si>
    <t>徐暘展</t>
    <phoneticPr fontId="5" type="noConversion"/>
  </si>
  <si>
    <t>藍姆路˙卡造</t>
    <phoneticPr fontId="5" type="noConversion"/>
  </si>
  <si>
    <t>張紘睿</t>
    <phoneticPr fontId="5" type="noConversion"/>
  </si>
  <si>
    <t>吳柏宏</t>
    <phoneticPr fontId="5" type="noConversion"/>
  </si>
  <si>
    <t>花師教育學院</t>
    <phoneticPr fontId="5" type="noConversion"/>
  </si>
  <si>
    <t>金榮泰</t>
    <phoneticPr fontId="5" type="noConversion"/>
  </si>
  <si>
    <t>余振民</t>
    <phoneticPr fontId="4" type="noConversion"/>
  </si>
  <si>
    <t>簡至鴻</t>
    <phoneticPr fontId="5" type="noConversion"/>
  </si>
  <si>
    <t>林雅凡</t>
    <phoneticPr fontId="5" type="noConversion"/>
  </si>
  <si>
    <t>李沐齊</t>
    <phoneticPr fontId="4" type="noConversion"/>
  </si>
  <si>
    <t>張桂祥</t>
    <phoneticPr fontId="5" type="noConversion"/>
  </si>
  <si>
    <t>陳德豪</t>
    <phoneticPr fontId="5" type="noConversion"/>
  </si>
  <si>
    <t>柯風溪</t>
    <phoneticPr fontId="5" type="noConversion"/>
  </si>
  <si>
    <t>呂明毅</t>
    <phoneticPr fontId="5" type="noConversion"/>
  </si>
  <si>
    <t>方天熹</t>
    <phoneticPr fontId="5" type="noConversion"/>
  </si>
  <si>
    <t>周文臣</t>
    <phoneticPr fontId="5" type="noConversion"/>
  </si>
  <si>
    <t>陳仲吉</t>
    <phoneticPr fontId="5" type="noConversion"/>
  </si>
  <si>
    <t>鄭明修</t>
    <phoneticPr fontId="5" type="noConversion"/>
  </si>
  <si>
    <t>張至維</t>
    <phoneticPr fontId="5" type="noConversion"/>
  </si>
  <si>
    <t>韓僑權</t>
    <phoneticPr fontId="5" type="noConversion"/>
  </si>
  <si>
    <t>郭傑民</t>
    <phoneticPr fontId="5" type="noConversion"/>
  </si>
  <si>
    <t>田名璋</t>
    <phoneticPr fontId="4" type="noConversion"/>
  </si>
  <si>
    <t>張淑華</t>
    <phoneticPr fontId="5" type="noConversion"/>
  </si>
  <si>
    <t>羅永清</t>
    <phoneticPr fontId="5" type="noConversion"/>
  </si>
  <si>
    <t>劉承邦</t>
    <phoneticPr fontId="5" type="noConversion"/>
  </si>
  <si>
    <t>黃玉林</t>
    <phoneticPr fontId="5" type="noConversion"/>
  </si>
  <si>
    <t>紀信昌</t>
    <phoneticPr fontId="5" type="noConversion"/>
  </si>
  <si>
    <t>胡鍇</t>
    <phoneticPr fontId="5" type="noConversion"/>
  </si>
  <si>
    <t>賴昀辰</t>
    <phoneticPr fontId="5" type="noConversion"/>
  </si>
  <si>
    <t>葉韻翠</t>
    <phoneticPr fontId="5" type="noConversion"/>
  </si>
  <si>
    <t>徐揮彥</t>
    <phoneticPr fontId="5" type="noConversion"/>
  </si>
  <si>
    <t>陳忠將</t>
    <phoneticPr fontId="5" type="noConversion"/>
  </si>
  <si>
    <t>莊錦秀</t>
    <phoneticPr fontId="5" type="noConversion"/>
  </si>
  <si>
    <t>吳韋瑩</t>
    <phoneticPr fontId="5" type="noConversion"/>
  </si>
  <si>
    <t>謝函芸</t>
    <phoneticPr fontId="5" type="noConversion"/>
  </si>
  <si>
    <t>謝長倭</t>
    <phoneticPr fontId="5" type="noConversion"/>
  </si>
  <si>
    <t>黃灝勻</t>
    <phoneticPr fontId="5" type="noConversion"/>
  </si>
  <si>
    <t>陳怡君</t>
    <phoneticPr fontId="5" type="noConversion"/>
  </si>
  <si>
    <t>劉芳瑜</t>
    <phoneticPr fontId="5" type="noConversion"/>
  </si>
  <si>
    <t>張容嘉</t>
    <phoneticPr fontId="5" type="noConversion"/>
  </si>
  <si>
    <t>林念臻</t>
    <phoneticPr fontId="5" type="noConversion"/>
  </si>
  <si>
    <t>劉子瑜</t>
    <phoneticPr fontId="5" type="noConversion"/>
  </si>
  <si>
    <t>劉怡君</t>
    <phoneticPr fontId="5" type="noConversion"/>
  </si>
  <si>
    <t>蔣念祖</t>
    <phoneticPr fontId="5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</si>
  <si>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4" type="noConversion"/>
  </si>
  <si>
    <t>張嘉珍</t>
    <phoneticPr fontId="4" type="noConversion"/>
  </si>
  <si>
    <t>陳孝夫</t>
    <phoneticPr fontId="5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</si>
  <si>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5" type="noConversion"/>
  </si>
  <si>
    <r>
      <t xml:space="preserve">傲予莫那 
</t>
    </r>
    <r>
      <rPr>
        <sz val="7"/>
        <rFont val="微軟正黑體"/>
        <family val="2"/>
        <charset val="136"/>
      </rPr>
      <t>Awi · Mona</t>
    </r>
    <phoneticPr fontId="5" type="noConversion"/>
  </si>
  <si>
    <t>周慧君</t>
    <phoneticPr fontId="5" type="noConversion"/>
  </si>
  <si>
    <t>生化暨分子醫學科學系</t>
    <phoneticPr fontId="4" type="noConversion"/>
  </si>
  <si>
    <t>林子新</t>
    <phoneticPr fontId="5" type="noConversion"/>
  </si>
  <si>
    <t>劉慧珍</t>
    <phoneticPr fontId="5" type="noConversion"/>
  </si>
  <si>
    <t>黃如焄</t>
    <phoneticPr fontId="5" type="noConversion"/>
  </si>
  <si>
    <r>
      <t>高怡安</t>
    </r>
    <r>
      <rPr>
        <sz val="6"/>
        <rFont val="微軟正黑體"/>
        <family val="2"/>
        <charset val="136"/>
      </rPr>
      <t>Wasiq Silan</t>
    </r>
    <phoneticPr fontId="5" type="noConversion"/>
  </si>
  <si>
    <t>簡立欣</t>
    <phoneticPr fontId="5" type="noConversion"/>
  </si>
  <si>
    <t>黃靖惠</t>
    <phoneticPr fontId="5" type="noConversion"/>
  </si>
  <si>
    <t>賴柏欣</t>
    <phoneticPr fontId="5" type="noConversion"/>
  </si>
  <si>
    <t>李慧芳</t>
    <phoneticPr fontId="5" type="noConversion"/>
  </si>
  <si>
    <t>李怡珍</t>
    <phoneticPr fontId="5" type="noConversion"/>
  </si>
  <si>
    <t>林鳳貞</t>
    <phoneticPr fontId="5" type="noConversion"/>
  </si>
  <si>
    <t>張凱程</t>
    <phoneticPr fontId="5" type="noConversion"/>
  </si>
  <si>
    <t>陳韋翰</t>
    <phoneticPr fontId="5" type="noConversion"/>
  </si>
  <si>
    <t>洪耀明</t>
    <phoneticPr fontId="4" type="noConversion"/>
  </si>
  <si>
    <t>張文權</t>
    <phoneticPr fontId="5" type="noConversion"/>
  </si>
  <si>
    <t>游冬齡</t>
    <phoneticPr fontId="4" type="noConversion"/>
  </si>
  <si>
    <t>蔡維明</t>
    <phoneticPr fontId="5" type="noConversion"/>
  </si>
  <si>
    <t>林雅蘋</t>
    <phoneticPr fontId="5" type="noConversion"/>
  </si>
  <si>
    <t>游冬齡</t>
    <phoneticPr fontId="5" type="noConversion"/>
  </si>
  <si>
    <t>黃玉娟</t>
    <phoneticPr fontId="5" type="noConversion"/>
  </si>
  <si>
    <t>楊成湛</t>
    <phoneticPr fontId="5" type="noConversion"/>
  </si>
  <si>
    <t>羅彥宇</t>
    <phoneticPr fontId="5" type="noConversion"/>
  </si>
  <si>
    <t>林聖軒</t>
    <phoneticPr fontId="5" type="noConversion"/>
  </si>
  <si>
    <t>張真誠</t>
    <phoneticPr fontId="5" type="noConversion"/>
  </si>
  <si>
    <t>葉國暉</t>
    <phoneticPr fontId="5" type="noConversion"/>
  </si>
  <si>
    <t>藝術跨領域國際博士班</t>
    <phoneticPr fontId="5" type="noConversion"/>
  </si>
  <si>
    <t>徐秀菊</t>
    <phoneticPr fontId="5" type="noConversion"/>
  </si>
  <si>
    <t>多元文化教育碩士班</t>
    <phoneticPr fontId="5" type="noConversion"/>
  </si>
  <si>
    <t>多元文化教育博士班</t>
    <phoneticPr fontId="5" type="noConversion"/>
  </si>
  <si>
    <t>謝顥音</t>
    <phoneticPr fontId="5" type="noConversion"/>
  </si>
  <si>
    <t>王采薇</t>
    <phoneticPr fontId="5" type="noConversion"/>
  </si>
  <si>
    <t>廉兮</t>
    <phoneticPr fontId="5" type="noConversion"/>
  </si>
  <si>
    <t>張瀠之</t>
    <phoneticPr fontId="5" type="noConversion"/>
  </si>
  <si>
    <t>蔡仁哲</t>
    <phoneticPr fontId="5" type="noConversion"/>
  </si>
  <si>
    <t>李真文</t>
    <phoneticPr fontId="5" type="noConversion"/>
  </si>
  <si>
    <t>陳世文</t>
    <phoneticPr fontId="5" type="noConversion"/>
  </si>
  <si>
    <t>族群關係與文化學系</t>
    <phoneticPr fontId="5" type="noConversion"/>
  </si>
  <si>
    <t>民族發展與社會工作學系</t>
    <phoneticPr fontId="5" type="noConversion"/>
  </si>
  <si>
    <t>鄭皓駿</t>
    <phoneticPr fontId="5" type="noConversion"/>
  </si>
  <si>
    <t>潘宗億</t>
    <phoneticPr fontId="5" type="noConversion"/>
  </si>
  <si>
    <t>高茂峰</t>
    <phoneticPr fontId="5" type="noConversion"/>
  </si>
  <si>
    <t>簡暐哲</t>
    <phoneticPr fontId="5" type="noConversion"/>
  </si>
  <si>
    <t>林哲仁</t>
    <phoneticPr fontId="5" type="noConversion"/>
  </si>
  <si>
    <t>張素貞</t>
    <phoneticPr fontId="5" type="noConversion"/>
  </si>
  <si>
    <t>陳上迪</t>
    <phoneticPr fontId="5" type="noConversion"/>
  </si>
  <si>
    <t>湯晏甄</t>
    <phoneticPr fontId="5" type="noConversion"/>
  </si>
  <si>
    <t>林世揚</t>
    <phoneticPr fontId="5" type="noConversion"/>
  </si>
  <si>
    <t>曾瑞華</t>
    <phoneticPr fontId="5" type="noConversion"/>
  </si>
  <si>
    <t>林濰榕</t>
    <phoneticPr fontId="5" type="noConversion"/>
  </si>
  <si>
    <t>黃常寧</t>
    <phoneticPr fontId="5" type="noConversion"/>
  </si>
  <si>
    <t>朱文正</t>
    <phoneticPr fontId="5" type="noConversion"/>
  </si>
  <si>
    <r>
      <rPr>
        <b/>
        <sz val="9"/>
        <color rgb="FF009900"/>
        <rFont val="微軟正黑體"/>
        <family val="2"/>
        <charset val="136"/>
      </rPr>
      <t>張飛</t>
    </r>
    <r>
      <rPr>
        <b/>
        <sz val="9"/>
        <color rgb="FF0000FF"/>
        <rFont val="微軟正黑體"/>
        <family val="2"/>
        <charset val="136"/>
      </rPr>
      <t>黃</t>
    </r>
    <phoneticPr fontId="5" type="noConversion"/>
  </si>
  <si>
    <t>林晏如</t>
    <phoneticPr fontId="5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</si>
  <si>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5" type="noConversion"/>
  </si>
  <si>
    <r>
      <rPr>
        <b/>
        <sz val="9"/>
        <color rgb="FF0000FF"/>
        <rFont val="微軟正黑體"/>
        <family val="2"/>
        <charset val="136"/>
      </rPr>
      <t>許俊才</t>
    </r>
    <r>
      <rPr>
        <b/>
        <sz val="6"/>
        <color rgb="FF0000FF"/>
        <rFont val="微軟正黑體"/>
        <family val="2"/>
        <charset val="136"/>
      </rPr>
      <t xml:space="preserve">
Kui Kasirisir</t>
    </r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</si>
  <si>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113學年度第1學期升等</t>
    </r>
    <r>
      <rPr>
        <b/>
        <sz val="11"/>
        <color indexed="10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113學年度第2學期升等</t>
    </r>
    <r>
      <rPr>
        <b/>
        <sz val="11"/>
        <color rgb="FFFF00FF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r>
      <rPr>
        <b/>
        <sz val="11"/>
        <color indexed="53"/>
        <rFont val="微軟正黑體"/>
        <family val="2"/>
        <charset val="136"/>
      </rPr>
      <t xml:space="preserve">　 </t>
    </r>
    <phoneticPr fontId="5" type="noConversion"/>
  </si>
  <si>
    <t>馬遠榮
(借調)</t>
    <phoneticPr fontId="4" type="noConversion"/>
  </si>
  <si>
    <t>張銘仁
(借調)</t>
    <phoneticPr fontId="4" type="noConversion"/>
  </si>
  <si>
    <t>戴德昌
(EMI)</t>
    <phoneticPr fontId="4" type="noConversion"/>
  </si>
  <si>
    <t>方文杰
(EMI)</t>
    <phoneticPr fontId="5" type="noConversion"/>
  </si>
  <si>
    <t>陳玉佳
(EMI)</t>
    <phoneticPr fontId="55" type="noConversion"/>
  </si>
  <si>
    <t>鄭辰明
(EMI)</t>
    <phoneticPr fontId="5" type="noConversion"/>
  </si>
  <si>
    <t>林澄億
(EMI)</t>
    <phoneticPr fontId="55" type="noConversion"/>
  </si>
  <si>
    <t>楊宗樺
(EMI)</t>
    <phoneticPr fontId="5" type="noConversion"/>
  </si>
  <si>
    <t>陳光和
(資安)</t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</si>
  <si>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113學年度第1學期升等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113學年度第2學期升等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</si>
  <si>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t>林家興</t>
    <phoneticPr fontId="5" type="noConversion"/>
  </si>
  <si>
    <t>傅詩宸
(EMI)</t>
    <phoneticPr fontId="55" type="noConversion"/>
  </si>
  <si>
    <t>林哲緯</t>
    <phoneticPr fontId="5" type="noConversion"/>
  </si>
  <si>
    <r>
      <t>國立東華大學113學年度第2學期系所專任教師及研究人員名冊人數統計表        1140301更新</t>
    </r>
    <r>
      <rPr>
        <u/>
        <sz val="10"/>
        <color indexed="10"/>
        <rFont val="超研澤超明"/>
        <family val="3"/>
        <charset val="136"/>
      </rPr>
      <t/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</si>
</sst>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);[Red]\(0\)"/>
  </numFmts>
  <fonts count="7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u/>
      <sz val="10"/>
      <color indexed="10"/>
      <name val="超研澤超明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color theme="9"/>
      <name val="微軟正黑體"/>
      <family val="2"/>
      <charset val="136"/>
    </font>
    <font>
      <b/>
      <sz val="9"/>
      <color rgb="FF009900"/>
      <name val="微軟正黑體"/>
      <family val="2"/>
      <charset val="136"/>
    </font>
    <font>
      <b/>
      <sz val="6"/>
      <color rgb="FF0000FF"/>
      <name val="微軟正黑體"/>
      <family val="2"/>
      <charset val="136"/>
    </font>
    <font>
      <b/>
      <sz val="11"/>
      <color rgb="FFFF00FF"/>
      <name val="微軟正黑體"/>
      <family val="2"/>
      <charset val="136"/>
    </font>
    <font>
      <b/>
      <sz val="11"/>
      <color indexed="17"/>
      <name val="微軟正黑體"/>
      <family val="2"/>
      <charset val="136"/>
    </font>
    <font>
      <b/>
      <sz val="11"/>
      <color indexed="6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indexed="53"/>
      <name val="微軟正黑體"/>
      <family val="2"/>
      <charset val="136"/>
    </font>
    <font>
      <b/>
      <sz val="11"/>
      <color indexed="10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58" fillId="0" borderId="0"/>
  </cellStyleXfs>
  <cellXfs count="875">
    <xf numFmtId="0" fontId="0" fillId="0" borderId="0" xfId="0">
      <alignment vertical="center"/>
    </xf>
    <xf numFmtId="0" fontId="6" fillId="0" borderId="0" xfId="0" applyFont="1">
      <alignment vertical="center"/>
    </xf>
    <xf numFmtId="0" fontId="20" fillId="0" borderId="12" xfId="3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0" fontId="20" fillId="6" borderId="12" xfId="3" applyFont="1" applyFill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20" fillId="2" borderId="12" xfId="3" applyFont="1" applyFill="1" applyBorder="1" applyAlignment="1">
      <alignment horizontal="center" vertical="center" wrapText="1"/>
    </xf>
    <xf numFmtId="0" fontId="19" fillId="7" borderId="12" xfId="3" applyFont="1" applyFill="1" applyBorder="1" applyAlignment="1">
      <alignment horizontal="center" vertical="center" wrapText="1"/>
    </xf>
    <xf numFmtId="0" fontId="20" fillId="7" borderId="12" xfId="3" applyFont="1" applyFill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 wrapText="1"/>
    </xf>
    <xf numFmtId="0" fontId="20" fillId="3" borderId="12" xfId="3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8" borderId="16" xfId="3" applyFont="1" applyFill="1" applyBorder="1" applyAlignment="1">
      <alignment horizontal="left" vertical="center"/>
    </xf>
    <xf numFmtId="0" fontId="19" fillId="8" borderId="19" xfId="3" applyFont="1" applyFill="1" applyBorder="1" applyAlignment="1">
      <alignment vertical="center"/>
    </xf>
    <xf numFmtId="0" fontId="19" fillId="8" borderId="19" xfId="3" applyFont="1" applyFill="1" applyBorder="1" applyAlignment="1">
      <alignment horizontal="center" vertical="center"/>
    </xf>
    <xf numFmtId="0" fontId="19" fillId="8" borderId="19" xfId="3" applyFont="1" applyFill="1" applyBorder="1" applyAlignment="1">
      <alignment horizontal="right" vertical="center"/>
    </xf>
    <xf numFmtId="0" fontId="19" fillId="8" borderId="21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/>
    </xf>
    <xf numFmtId="0" fontId="19" fillId="7" borderId="23" xfId="3" applyFont="1" applyFill="1" applyBorder="1" applyAlignment="1">
      <alignment horizontal="center" vertical="top" wrapText="1"/>
    </xf>
    <xf numFmtId="0" fontId="19" fillId="7" borderId="23" xfId="3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 vertical="center" shrinkToFit="1"/>
    </xf>
    <xf numFmtId="0" fontId="23" fillId="0" borderId="23" xfId="3" quotePrefix="1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 wrapText="1"/>
    </xf>
    <xf numFmtId="0" fontId="19" fillId="7" borderId="26" xfId="3" applyFont="1" applyFill="1" applyBorder="1" applyAlignment="1">
      <alignment horizontal="center"/>
    </xf>
    <xf numFmtId="0" fontId="19" fillId="7" borderId="26" xfId="3" applyFont="1" applyFill="1" applyBorder="1" applyAlignment="1">
      <alignment horizontal="center" vertical="top" wrapText="1"/>
    </xf>
    <xf numFmtId="0" fontId="19" fillId="7" borderId="26" xfId="3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7" borderId="28" xfId="3" applyFont="1" applyFill="1" applyBorder="1" applyAlignment="1">
      <alignment horizontal="center"/>
    </xf>
    <xf numFmtId="0" fontId="19" fillId="7" borderId="28" xfId="3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/>
    </xf>
    <xf numFmtId="0" fontId="25" fillId="7" borderId="6" xfId="3" applyFont="1" applyFill="1" applyBorder="1" applyAlignment="1">
      <alignment horizontal="center"/>
    </xf>
    <xf numFmtId="0" fontId="25" fillId="7" borderId="6" xfId="3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 shrinkToFit="1"/>
    </xf>
    <xf numFmtId="0" fontId="23" fillId="0" borderId="6" xfId="3" quotePrefix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25" fillId="0" borderId="26" xfId="3" applyFont="1" applyFill="1" applyBorder="1" applyAlignment="1">
      <alignment horizontal="center" vertical="center"/>
    </xf>
    <xf numFmtId="0" fontId="25" fillId="0" borderId="26" xfId="3" applyFont="1" applyFill="1" applyBorder="1" applyAlignment="1">
      <alignment horizontal="center" vertical="center" wrapText="1"/>
    </xf>
    <xf numFmtId="0" fontId="25" fillId="7" borderId="26" xfId="3" applyFont="1" applyFill="1" applyBorder="1" applyAlignment="1">
      <alignment horizontal="center"/>
    </xf>
    <xf numFmtId="0" fontId="25" fillId="7" borderId="26" xfId="3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 wrapText="1"/>
    </xf>
    <xf numFmtId="0" fontId="25" fillId="7" borderId="28" xfId="3" applyFont="1" applyFill="1" applyBorder="1" applyAlignment="1">
      <alignment horizontal="center"/>
    </xf>
    <xf numFmtId="0" fontId="25" fillId="7" borderId="28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 wrapText="1"/>
    </xf>
    <xf numFmtId="0" fontId="25" fillId="0" borderId="29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 wrapText="1"/>
    </xf>
    <xf numFmtId="0" fontId="25" fillId="7" borderId="29" xfId="3" applyFont="1" applyFill="1" applyBorder="1" applyAlignment="1">
      <alignment horizontal="center"/>
    </xf>
    <xf numFmtId="0" fontId="25" fillId="7" borderId="29" xfId="3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/>
    </xf>
    <xf numFmtId="0" fontId="25" fillId="0" borderId="13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 wrapText="1"/>
    </xf>
    <xf numFmtId="0" fontId="19" fillId="7" borderId="13" xfId="3" applyFont="1" applyFill="1" applyBorder="1" applyAlignment="1">
      <alignment horizontal="center" vertical="center"/>
    </xf>
    <xf numFmtId="0" fontId="23" fillId="0" borderId="26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/>
    </xf>
    <xf numFmtId="0" fontId="20" fillId="0" borderId="6" xfId="3" quotePrefix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19" fillId="7" borderId="28" xfId="3" applyFont="1" applyFill="1" applyBorder="1" applyAlignment="1">
      <alignment horizontal="center" vertical="center" shrinkToFit="1"/>
    </xf>
    <xf numFmtId="0" fontId="20" fillId="0" borderId="28" xfId="3" quotePrefix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center" vertical="center"/>
    </xf>
    <xf numFmtId="0" fontId="19" fillId="7" borderId="12" xfId="3" applyFont="1" applyFill="1" applyBorder="1" applyAlignment="1">
      <alignment horizontal="center" vertical="center"/>
    </xf>
    <xf numFmtId="0" fontId="19" fillId="8" borderId="16" xfId="3" applyFont="1" applyFill="1" applyBorder="1" applyAlignment="1">
      <alignment horizontal="left" vertical="center" wrapText="1"/>
    </xf>
    <xf numFmtId="0" fontId="19" fillId="8" borderId="19" xfId="3" applyFont="1" applyFill="1" applyBorder="1" applyAlignment="1">
      <alignment vertical="center" wrapText="1"/>
    </xf>
    <xf numFmtId="0" fontId="19" fillId="8" borderId="19" xfId="3" applyFont="1" applyFill="1" applyBorder="1" applyAlignment="1">
      <alignment horizontal="center" vertical="center" wrapText="1"/>
    </xf>
    <xf numFmtId="0" fontId="19" fillId="8" borderId="21" xfId="3" applyFont="1" applyFill="1" applyBorder="1" applyAlignment="1">
      <alignment vertical="center" wrapText="1"/>
    </xf>
    <xf numFmtId="0" fontId="19" fillId="7" borderId="34" xfId="3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/>
    </xf>
    <xf numFmtId="0" fontId="20" fillId="0" borderId="29" xfId="3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 wrapText="1"/>
    </xf>
    <xf numFmtId="0" fontId="25" fillId="0" borderId="19" xfId="3" applyFont="1" applyFill="1" applyBorder="1" applyAlignment="1">
      <alignment horizontal="center" vertical="center" wrapText="1"/>
    </xf>
    <xf numFmtId="0" fontId="20" fillId="0" borderId="19" xfId="3" applyFont="1" applyFill="1" applyBorder="1" applyAlignment="1">
      <alignment horizontal="center" vertical="center"/>
    </xf>
    <xf numFmtId="0" fontId="19" fillId="7" borderId="19" xfId="3" applyFont="1" applyFill="1" applyBorder="1" applyAlignment="1">
      <alignment horizontal="center" vertical="center"/>
    </xf>
    <xf numFmtId="0" fontId="19" fillId="7" borderId="19" xfId="3" applyFont="1" applyFill="1" applyBorder="1" applyAlignment="1">
      <alignment horizontal="center" vertical="center" wrapText="1"/>
    </xf>
    <xf numFmtId="0" fontId="20" fillId="0" borderId="19" xfId="3" quotePrefix="1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/>
    </xf>
    <xf numFmtId="0" fontId="25" fillId="0" borderId="5" xfId="3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 wrapText="1"/>
    </xf>
    <xf numFmtId="0" fontId="19" fillId="8" borderId="37" xfId="3" applyFont="1" applyFill="1" applyBorder="1" applyAlignment="1">
      <alignment horizontal="left" vertical="center"/>
    </xf>
    <xf numFmtId="0" fontId="25" fillId="0" borderId="23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/>
    </xf>
    <xf numFmtId="0" fontId="20" fillId="0" borderId="13" xfId="3" applyFont="1" applyFill="1" applyBorder="1" applyAlignment="1">
      <alignment horizontal="center" vertical="center"/>
    </xf>
    <xf numFmtId="0" fontId="20" fillId="0" borderId="23" xfId="3" quotePrefix="1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/>
    </xf>
    <xf numFmtId="0" fontId="19" fillId="0" borderId="6" xfId="3" applyFont="1" applyFill="1" applyBorder="1" applyAlignment="1">
      <alignment horizont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wrapText="1"/>
    </xf>
    <xf numFmtId="0" fontId="20" fillId="0" borderId="26" xfId="3" quotePrefix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 wrapText="1"/>
    </xf>
    <xf numFmtId="0" fontId="32" fillId="0" borderId="28" xfId="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25" fillId="0" borderId="12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 wrapText="1"/>
    </xf>
    <xf numFmtId="0" fontId="19" fillId="7" borderId="13" xfId="3" applyFont="1" applyFill="1" applyBorder="1" applyAlignment="1">
      <alignment horizontal="center"/>
    </xf>
    <xf numFmtId="0" fontId="20" fillId="0" borderId="13" xfId="3" quotePrefix="1" applyFont="1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 wrapText="1"/>
    </xf>
    <xf numFmtId="0" fontId="26" fillId="0" borderId="28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19" fillId="0" borderId="23" xfId="3" applyFont="1" applyBorder="1" applyAlignment="1">
      <alignment horizontal="center"/>
    </xf>
    <xf numFmtId="0" fontId="19" fillId="0" borderId="23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/>
    </xf>
    <xf numFmtId="0" fontId="34" fillId="0" borderId="28" xfId="3" applyFont="1" applyBorder="1" applyAlignment="1">
      <alignment horizontal="center" vertical="center" wrapText="1"/>
    </xf>
    <xf numFmtId="0" fontId="19" fillId="0" borderId="28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/>
    </xf>
    <xf numFmtId="0" fontId="19" fillId="0" borderId="6" xfId="3" applyFont="1" applyBorder="1" applyAlignment="1">
      <alignment horizontal="center" vertical="center"/>
    </xf>
    <xf numFmtId="0" fontId="19" fillId="0" borderId="35" xfId="3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9" fillId="0" borderId="13" xfId="3" applyFont="1" applyBorder="1" applyAlignment="1">
      <alignment horizontal="center"/>
    </xf>
    <xf numFmtId="0" fontId="19" fillId="0" borderId="13" xfId="3" applyFont="1" applyBorder="1" applyAlignment="1">
      <alignment horizontal="center" vertical="center"/>
    </xf>
    <xf numFmtId="0" fontId="23" fillId="0" borderId="23" xfId="3" quotePrefix="1" applyFont="1" applyFill="1" applyBorder="1" applyAlignment="1">
      <alignment vertical="center" wrapText="1"/>
    </xf>
    <xf numFmtId="0" fontId="25" fillId="0" borderId="26" xfId="3" applyFont="1" applyFill="1" applyBorder="1" applyAlignment="1">
      <alignment horizontal="center" wrapText="1"/>
    </xf>
    <xf numFmtId="0" fontId="19" fillId="0" borderId="26" xfId="3" applyFont="1" applyBorder="1" applyAlignment="1">
      <alignment horizontal="center" vertical="center"/>
    </xf>
    <xf numFmtId="0" fontId="23" fillId="0" borderId="26" xfId="3" quotePrefix="1" applyFont="1" applyFill="1" applyBorder="1" applyAlignment="1">
      <alignment vertical="center" wrapText="1"/>
    </xf>
    <xf numFmtId="0" fontId="25" fillId="0" borderId="28" xfId="3" applyFont="1" applyFill="1" applyBorder="1" applyAlignment="1">
      <alignment horizontal="center" wrapText="1"/>
    </xf>
    <xf numFmtId="0" fontId="23" fillId="0" borderId="28" xfId="3" quotePrefix="1" applyFont="1" applyFill="1" applyBorder="1" applyAlignment="1">
      <alignment vertical="center" wrapText="1"/>
    </xf>
    <xf numFmtId="0" fontId="36" fillId="0" borderId="23" xfId="3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/>
    </xf>
    <xf numFmtId="0" fontId="23" fillId="0" borderId="12" xfId="3" quotePrefix="1" applyFont="1" applyFill="1" applyBorder="1" applyAlignment="1">
      <alignment vertical="center" wrapText="1"/>
    </xf>
    <xf numFmtId="0" fontId="19" fillId="0" borderId="16" xfId="3" applyFont="1" applyBorder="1" applyAlignment="1">
      <alignment horizontal="left" vertical="center" wrapText="1"/>
    </xf>
    <xf numFmtId="0" fontId="28" fillId="0" borderId="19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wrapText="1"/>
    </xf>
    <xf numFmtId="0" fontId="19" fillId="0" borderId="19" xfId="3" applyFont="1" applyBorder="1" applyAlignment="1">
      <alignment horizontal="center" vertical="center"/>
    </xf>
    <xf numFmtId="0" fontId="20" fillId="0" borderId="19" xfId="3" quotePrefix="1" applyFont="1" applyFill="1" applyBorder="1" applyAlignment="1">
      <alignment vertical="center" wrapText="1"/>
    </xf>
    <xf numFmtId="0" fontId="20" fillId="0" borderId="19" xfId="3" quotePrefix="1" applyFont="1" applyFill="1" applyBorder="1" applyAlignment="1">
      <alignment horizontal="center" vertical="center" wrapText="1"/>
    </xf>
    <xf numFmtId="0" fontId="38" fillId="0" borderId="23" xfId="3" applyFont="1" applyFill="1" applyBorder="1" applyAlignment="1">
      <alignment horizontal="center" vertical="center" wrapText="1"/>
    </xf>
    <xf numFmtId="0" fontId="20" fillId="0" borderId="23" xfId="3" quotePrefix="1" applyFont="1" applyFill="1" applyBorder="1" applyAlignment="1">
      <alignment vertical="center" wrapText="1"/>
    </xf>
    <xf numFmtId="0" fontId="33" fillId="0" borderId="12" xfId="3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0" fillId="0" borderId="12" xfId="3" quotePrefix="1" applyFont="1" applyFill="1" applyBorder="1" applyAlignment="1">
      <alignment vertical="center" wrapText="1"/>
    </xf>
    <xf numFmtId="0" fontId="28" fillId="0" borderId="6" xfId="0" applyFont="1" applyFill="1" applyBorder="1" applyAlignment="1">
      <alignment horizontal="center" vertical="center"/>
    </xf>
    <xf numFmtId="0" fontId="19" fillId="0" borderId="6" xfId="3" applyFont="1" applyBorder="1" applyAlignment="1">
      <alignment horizontal="center" wrapText="1"/>
    </xf>
    <xf numFmtId="0" fontId="20" fillId="0" borderId="6" xfId="3" quotePrefix="1" applyFont="1" applyFill="1" applyBorder="1" applyAlignment="1">
      <alignment vertical="center" wrapText="1"/>
    </xf>
    <xf numFmtId="0" fontId="19" fillId="0" borderId="23" xfId="3" applyFont="1" applyBorder="1" applyAlignment="1">
      <alignment horizontal="center" vertical="center" wrapText="1"/>
    </xf>
    <xf numFmtId="0" fontId="20" fillId="0" borderId="23" xfId="3" quotePrefix="1" applyFont="1" applyFill="1" applyBorder="1" applyAlignment="1">
      <alignment horizontal="center" vertical="center" wrapText="1"/>
    </xf>
    <xf numFmtId="0" fontId="28" fillId="0" borderId="12" xfId="3" applyFont="1" applyFill="1" applyBorder="1" applyAlignment="1">
      <alignment horizontal="center" vertical="center" wrapText="1"/>
    </xf>
    <xf numFmtId="0" fontId="20" fillId="0" borderId="12" xfId="3" quotePrefix="1" applyFont="1" applyFill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20" fillId="0" borderId="6" xfId="3" quotePrefix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1" fillId="0" borderId="28" xfId="3" applyFont="1" applyFill="1" applyBorder="1" applyAlignment="1">
      <alignment horizontal="center" vertical="center" wrapText="1"/>
    </xf>
    <xf numFmtId="0" fontId="19" fillId="0" borderId="28" xfId="3" applyFont="1" applyBorder="1" applyAlignment="1">
      <alignment horizontal="center" vertical="center" wrapText="1"/>
    </xf>
    <xf numFmtId="0" fontId="20" fillId="0" borderId="28" xfId="3" quotePrefix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/>
    </xf>
    <xf numFmtId="0" fontId="19" fillId="0" borderId="26" xfId="3" applyFont="1" applyBorder="1" applyAlignment="1">
      <alignment horizontal="center"/>
    </xf>
    <xf numFmtId="0" fontId="19" fillId="0" borderId="12" xfId="3" applyFont="1" applyBorder="1" applyAlignment="1">
      <alignment horizontal="center"/>
    </xf>
    <xf numFmtId="0" fontId="20" fillId="8" borderId="19" xfId="3" applyFont="1" applyFill="1" applyBorder="1" applyAlignment="1">
      <alignment horizontal="right" vertical="center"/>
    </xf>
    <xf numFmtId="0" fontId="19" fillId="8" borderId="19" xfId="3" applyFont="1" applyFill="1" applyBorder="1" applyAlignment="1">
      <alignment horizontal="right"/>
    </xf>
    <xf numFmtId="0" fontId="39" fillId="0" borderId="13" xfId="3" applyFont="1" applyFill="1" applyBorder="1" applyAlignment="1">
      <alignment horizontal="center" vertical="center" wrapText="1"/>
    </xf>
    <xf numFmtId="0" fontId="39" fillId="0" borderId="13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/>
    </xf>
    <xf numFmtId="0" fontId="40" fillId="0" borderId="13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/>
    </xf>
    <xf numFmtId="0" fontId="19" fillId="0" borderId="6" xfId="3" applyFont="1" applyFill="1" applyBorder="1" applyAlignment="1">
      <alignment horizontal="center" vertical="top"/>
    </xf>
    <xf numFmtId="0" fontId="19" fillId="0" borderId="6" xfId="3" applyFont="1" applyFill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top"/>
    </xf>
    <xf numFmtId="0" fontId="19" fillId="0" borderId="26" xfId="3" applyFont="1" applyFill="1" applyBorder="1" applyAlignment="1">
      <alignment horizontal="center" vertical="top" wrapText="1"/>
    </xf>
    <xf numFmtId="0" fontId="19" fillId="0" borderId="26" xfId="3" applyFont="1" applyFill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top"/>
    </xf>
    <xf numFmtId="0" fontId="19" fillId="0" borderId="28" xfId="3" applyFont="1" applyFill="1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top"/>
    </xf>
    <xf numFmtId="0" fontId="19" fillId="0" borderId="13" xfId="3" applyFont="1" applyFill="1" applyBorder="1" applyAlignment="1">
      <alignment horizontal="center" vertical="top" wrapText="1"/>
    </xf>
    <xf numFmtId="0" fontId="19" fillId="0" borderId="12" xfId="3" applyFont="1" applyFill="1" applyBorder="1" applyAlignment="1">
      <alignment horizontal="center" vertical="top"/>
    </xf>
    <xf numFmtId="0" fontId="19" fillId="0" borderId="12" xfId="3" applyFont="1" applyFill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center"/>
    </xf>
    <xf numFmtId="0" fontId="39" fillId="0" borderId="23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0" fontId="42" fillId="6" borderId="34" xfId="0" applyFont="1" applyFill="1" applyBorder="1" applyAlignment="1">
      <alignment horizontal="left" vertical="center"/>
    </xf>
    <xf numFmtId="0" fontId="42" fillId="6" borderId="29" xfId="3" applyFont="1" applyFill="1" applyBorder="1" applyAlignment="1">
      <alignment horizontal="center" vertical="center"/>
    </xf>
    <xf numFmtId="0" fontId="42" fillId="6" borderId="29" xfId="3" applyFont="1" applyFill="1" applyBorder="1" applyAlignment="1">
      <alignment horizontal="center"/>
    </xf>
    <xf numFmtId="0" fontId="42" fillId="6" borderId="29" xfId="0" applyFont="1" applyFill="1" applyBorder="1" applyAlignment="1">
      <alignment horizontal="center" vertical="center"/>
    </xf>
    <xf numFmtId="0" fontId="43" fillId="6" borderId="17" xfId="3" applyFont="1" applyFill="1" applyBorder="1" applyAlignment="1">
      <alignment vertical="center" wrapText="1"/>
    </xf>
    <xf numFmtId="0" fontId="43" fillId="6" borderId="18" xfId="3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top" wrapText="1"/>
    </xf>
    <xf numFmtId="0" fontId="30" fillId="0" borderId="0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right" vertical="center"/>
    </xf>
    <xf numFmtId="0" fontId="21" fillId="10" borderId="26" xfId="3" applyFont="1" applyFill="1" applyBorder="1" applyAlignment="1">
      <alignment horizontal="left" vertical="center"/>
    </xf>
    <xf numFmtId="0" fontId="30" fillId="10" borderId="26" xfId="3" applyFont="1" applyFill="1" applyBorder="1" applyAlignment="1">
      <alignment horizontal="center" vertical="center"/>
    </xf>
    <xf numFmtId="0" fontId="21" fillId="10" borderId="26" xfId="3" applyFont="1" applyFill="1" applyBorder="1" applyAlignment="1">
      <alignment horizontal="center" vertical="center"/>
    </xf>
    <xf numFmtId="43" fontId="21" fillId="0" borderId="26" xfId="1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1" fillId="11" borderId="26" xfId="3" applyFont="1" applyFill="1" applyBorder="1" applyAlignment="1">
      <alignment horizontal="left" vertical="center"/>
    </xf>
    <xf numFmtId="0" fontId="20" fillId="11" borderId="26" xfId="3" applyFont="1" applyFill="1" applyBorder="1" applyAlignment="1">
      <alignment horizontal="center" vertical="center"/>
    </xf>
    <xf numFmtId="0" fontId="19" fillId="11" borderId="26" xfId="3" applyFont="1" applyFill="1" applyBorder="1" applyAlignment="1">
      <alignment horizontal="center" vertical="center" wrapText="1"/>
    </xf>
    <xf numFmtId="0" fontId="20" fillId="6" borderId="26" xfId="3" applyFont="1" applyFill="1" applyBorder="1" applyAlignment="1">
      <alignment vertical="center"/>
    </xf>
    <xf numFmtId="0" fontId="44" fillId="0" borderId="0" xfId="3" applyFont="1" applyBorder="1" applyAlignment="1">
      <alignment horizontal="left"/>
    </xf>
    <xf numFmtId="0" fontId="44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6" fillId="0" borderId="0" xfId="2" applyFont="1" applyAlignment="1">
      <alignment horizontal="center" wrapText="1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 wrapText="1"/>
    </xf>
    <xf numFmtId="0" fontId="20" fillId="0" borderId="26" xfId="3" quotePrefix="1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center" shrinkToFit="1"/>
    </xf>
    <xf numFmtId="0" fontId="19" fillId="0" borderId="26" xfId="3" applyFont="1" applyFill="1" applyBorder="1" applyAlignment="1">
      <alignment horizontal="center" wrapText="1"/>
    </xf>
    <xf numFmtId="0" fontId="25" fillId="7" borderId="13" xfId="3" applyFont="1" applyFill="1" applyBorder="1" applyAlignment="1">
      <alignment horizontal="center"/>
    </xf>
    <xf numFmtId="0" fontId="25" fillId="7" borderId="13" xfId="3" applyFont="1" applyFill="1" applyBorder="1" applyAlignment="1">
      <alignment horizontal="center" vertical="center"/>
    </xf>
    <xf numFmtId="9" fontId="19" fillId="0" borderId="6" xfId="2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 wrapText="1"/>
    </xf>
    <xf numFmtId="0" fontId="19" fillId="8" borderId="34" xfId="3" applyFont="1" applyFill="1" applyBorder="1" applyAlignment="1">
      <alignment horizontal="left" vertical="center"/>
    </xf>
    <xf numFmtId="0" fontId="19" fillId="8" borderId="29" xfId="3" applyFont="1" applyFill="1" applyBorder="1" applyAlignment="1">
      <alignment vertical="center"/>
    </xf>
    <xf numFmtId="0" fontId="19" fillId="8" borderId="29" xfId="3" applyFont="1" applyFill="1" applyBorder="1" applyAlignment="1">
      <alignment horizontal="center" vertical="center"/>
    </xf>
    <xf numFmtId="0" fontId="19" fillId="8" borderId="29" xfId="3" applyFont="1" applyFill="1" applyBorder="1" applyAlignment="1">
      <alignment horizontal="right" vertical="center"/>
    </xf>
    <xf numFmtId="0" fontId="19" fillId="8" borderId="30" xfId="3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47" fillId="7" borderId="6" xfId="3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25" fillId="0" borderId="46" xfId="3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9" fillId="0" borderId="19" xfId="3" applyFont="1" applyBorder="1" applyAlignment="1">
      <alignment horizontal="center"/>
    </xf>
    <xf numFmtId="0" fontId="26" fillId="0" borderId="29" xfId="3" applyFont="1" applyFill="1" applyBorder="1" applyAlignment="1">
      <alignment horizontal="center" vertical="center"/>
    </xf>
    <xf numFmtId="0" fontId="48" fillId="0" borderId="6" xfId="3" applyFont="1" applyFill="1" applyBorder="1" applyAlignment="1">
      <alignment horizontal="center" vertical="center" wrapText="1"/>
    </xf>
    <xf numFmtId="0" fontId="19" fillId="8" borderId="20" xfId="3" applyFont="1" applyFill="1" applyBorder="1" applyAlignment="1">
      <alignment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50" fillId="0" borderId="29" xfId="3" applyFont="1" applyFill="1" applyBorder="1" applyAlignment="1">
      <alignment horizontal="center" vertical="center" wrapText="1"/>
    </xf>
    <xf numFmtId="0" fontId="52" fillId="0" borderId="6" xfId="3" applyFont="1" applyFill="1" applyBorder="1" applyAlignment="1">
      <alignment horizontal="center" vertical="center"/>
    </xf>
    <xf numFmtId="0" fontId="49" fillId="0" borderId="28" xfId="0" applyFont="1" applyFill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 wrapText="1"/>
    </xf>
    <xf numFmtId="0" fontId="53" fillId="0" borderId="26" xfId="0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shrinkToFit="1"/>
    </xf>
    <xf numFmtId="0" fontId="54" fillId="0" borderId="6" xfId="3" applyFont="1" applyFill="1" applyBorder="1" applyAlignment="1">
      <alignment horizontal="center" vertical="center"/>
    </xf>
    <xf numFmtId="0" fontId="19" fillId="8" borderId="16" xfId="3" applyFont="1" applyFill="1" applyBorder="1" applyAlignment="1">
      <alignment vertical="center" wrapText="1"/>
    </xf>
    <xf numFmtId="0" fontId="28" fillId="0" borderId="6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6" xfId="3" applyFont="1" applyFill="1" applyBorder="1" applyAlignment="1">
      <alignment horizontal="center" vertical="center" wrapText="1"/>
    </xf>
    <xf numFmtId="0" fontId="28" fillId="0" borderId="26" xfId="3" applyFont="1" applyFill="1" applyBorder="1" applyAlignment="1">
      <alignment horizontal="center" vertical="center" wrapText="1"/>
    </xf>
    <xf numFmtId="0" fontId="28" fillId="0" borderId="19" xfId="3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top"/>
    </xf>
    <xf numFmtId="0" fontId="19" fillId="0" borderId="19" xfId="3" applyFont="1" applyFill="1" applyBorder="1" applyAlignment="1">
      <alignment horizontal="center" vertical="top" wrapText="1"/>
    </xf>
    <xf numFmtId="0" fontId="19" fillId="0" borderId="19" xfId="3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0" fillId="0" borderId="23" xfId="3" applyFont="1" applyFill="1" applyBorder="1" applyAlignment="1">
      <alignment horizontal="center" vertical="center" wrapText="1"/>
    </xf>
    <xf numFmtId="0" fontId="28" fillId="0" borderId="29" xfId="3" applyFont="1" applyFill="1" applyBorder="1" applyAlignment="1">
      <alignment horizontal="center" vertical="center" wrapText="1"/>
    </xf>
    <xf numFmtId="0" fontId="28" fillId="7" borderId="6" xfId="3" applyFont="1" applyFill="1" applyBorder="1" applyAlignment="1">
      <alignment horizontal="center" vertical="center"/>
    </xf>
    <xf numFmtId="0" fontId="28" fillId="0" borderId="23" xfId="3" applyFont="1" applyBorder="1" applyAlignment="1">
      <alignment horizontal="center" vertical="center"/>
    </xf>
    <xf numFmtId="0" fontId="25" fillId="0" borderId="5" xfId="3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26" fillId="7" borderId="28" xfId="3" applyFont="1" applyFill="1" applyBorder="1" applyAlignment="1">
      <alignment horizontal="center" vertical="center"/>
    </xf>
    <xf numFmtId="0" fontId="19" fillId="8" borderId="20" xfId="3" applyFont="1" applyFill="1" applyBorder="1" applyAlignment="1">
      <alignment vertical="center" wrapText="1"/>
    </xf>
    <xf numFmtId="0" fontId="20" fillId="0" borderId="13" xfId="3" quotePrefix="1" applyFont="1" applyFill="1" applyBorder="1" applyAlignment="1">
      <alignment horizontal="center" vertical="center" wrapText="1"/>
    </xf>
    <xf numFmtId="0" fontId="20" fillId="0" borderId="29" xfId="3" quotePrefix="1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3" xfId="3" quotePrefix="1" applyFont="1" applyFill="1" applyBorder="1" applyAlignment="1">
      <alignment horizontal="center" vertical="center"/>
    </xf>
    <xf numFmtId="0" fontId="20" fillId="0" borderId="26" xfId="3" quotePrefix="1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20" fillId="0" borderId="5" xfId="3" quotePrefix="1" applyFont="1" applyFill="1" applyBorder="1" applyAlignment="1">
      <alignment horizontal="center" vertical="center"/>
    </xf>
    <xf numFmtId="0" fontId="20" fillId="0" borderId="13" xfId="3" quotePrefix="1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/>
    </xf>
    <xf numFmtId="0" fontId="26" fillId="8" borderId="19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42" fillId="6" borderId="29" xfId="3" applyFont="1" applyFill="1" applyBorder="1" applyAlignment="1">
      <alignment vertical="center" wrapText="1"/>
    </xf>
    <xf numFmtId="0" fontId="39" fillId="0" borderId="6" xfId="3" applyFont="1" applyFill="1" applyBorder="1" applyAlignment="1">
      <alignment horizontal="center" vertical="center"/>
    </xf>
    <xf numFmtId="0" fontId="40" fillId="0" borderId="6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2" fillId="0" borderId="23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25" fillId="0" borderId="39" xfId="3" applyFont="1" applyFill="1" applyBorder="1" applyAlignment="1">
      <alignment horizontal="center" vertical="center" wrapText="1"/>
    </xf>
    <xf numFmtId="0" fontId="20" fillId="0" borderId="3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0" fontId="26" fillId="12" borderId="23" xfId="0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0" fontId="20" fillId="0" borderId="5" xfId="3" quotePrefix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6" xfId="3" quotePrefix="1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right" vertical="center"/>
    </xf>
    <xf numFmtId="0" fontId="19" fillId="8" borderId="18" xfId="3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53" fillId="7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6" fillId="0" borderId="6" xfId="3" quotePrefix="1" applyFont="1" applyFill="1" applyBorder="1" applyAlignment="1">
      <alignment horizontal="center" vertical="center"/>
    </xf>
    <xf numFmtId="0" fontId="56" fillId="0" borderId="23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7" borderId="26" xfId="0" applyFont="1" applyFill="1" applyBorder="1" applyAlignment="1">
      <alignment horizontal="center" vertical="center"/>
    </xf>
    <xf numFmtId="0" fontId="56" fillId="0" borderId="23" xfId="3" quotePrefix="1" applyFont="1" applyFill="1" applyBorder="1" applyAlignment="1">
      <alignment horizontal="center" vertical="center"/>
    </xf>
    <xf numFmtId="0" fontId="56" fillId="0" borderId="26" xfId="3" quotePrefix="1" applyFont="1" applyFill="1" applyBorder="1" applyAlignment="1">
      <alignment horizontal="center" vertical="center"/>
    </xf>
    <xf numFmtId="0" fontId="23" fillId="0" borderId="26" xfId="3" quotePrefix="1" applyFont="1" applyFill="1" applyBorder="1" applyAlignment="1">
      <alignment horizontal="center" vertical="center" wrapText="1"/>
    </xf>
    <xf numFmtId="0" fontId="19" fillId="8" borderId="21" xfId="3" applyFont="1" applyFill="1" applyBorder="1" applyAlignment="1">
      <alignment horizontal="right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3" xfId="3" quotePrefix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28" fillId="0" borderId="19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8" fillId="0" borderId="29" xfId="3" applyFont="1" applyFill="1" applyBorder="1" applyAlignment="1">
      <alignment horizontal="center" vertical="center"/>
    </xf>
    <xf numFmtId="0" fontId="26" fillId="0" borderId="28" xfId="3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39" fillId="0" borderId="28" xfId="0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26" fillId="0" borderId="23" xfId="3" applyFont="1" applyFill="1" applyBorder="1" applyAlignment="1">
      <alignment horizontal="center" vertical="center" wrapText="1"/>
    </xf>
    <xf numFmtId="0" fontId="23" fillId="0" borderId="13" xfId="3" quotePrefix="1" applyFont="1" applyFill="1" applyBorder="1" applyAlignment="1">
      <alignment horizontal="center" vertical="center" wrapText="1"/>
    </xf>
    <xf numFmtId="0" fontId="20" fillId="0" borderId="23" xfId="3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vertical="center"/>
    </xf>
    <xf numFmtId="0" fontId="19" fillId="8" borderId="18" xfId="3" applyFont="1" applyFill="1" applyBorder="1" applyAlignment="1">
      <alignment vertical="center"/>
    </xf>
    <xf numFmtId="0" fontId="25" fillId="0" borderId="23" xfId="3" applyFont="1" applyFill="1" applyBorder="1" applyAlignment="1">
      <alignment horizontal="center" wrapText="1"/>
    </xf>
    <xf numFmtId="0" fontId="19" fillId="0" borderId="16" xfId="0" applyFont="1" applyBorder="1" applyAlignment="1">
      <alignment horizontal="left" vertical="center" wrapText="1"/>
    </xf>
    <xf numFmtId="0" fontId="25" fillId="0" borderId="19" xfId="3" applyFont="1" applyFill="1" applyBorder="1" applyAlignment="1">
      <alignment horizontal="center" wrapText="1"/>
    </xf>
    <xf numFmtId="0" fontId="23" fillId="0" borderId="19" xfId="3" quotePrefix="1" applyFont="1" applyFill="1" applyBorder="1" applyAlignment="1">
      <alignment vertical="center" wrapText="1"/>
    </xf>
    <xf numFmtId="0" fontId="23" fillId="0" borderId="19" xfId="3" quotePrefix="1" applyFont="1" applyFill="1" applyBorder="1" applyAlignment="1">
      <alignment horizontal="center" vertical="center" wrapText="1"/>
    </xf>
    <xf numFmtId="0" fontId="28" fillId="0" borderId="6" xfId="3" applyFont="1" applyFill="1" applyBorder="1" applyAlignment="1">
      <alignment horizontal="center"/>
    </xf>
    <xf numFmtId="0" fontId="28" fillId="0" borderId="6" xfId="3" applyFont="1" applyBorder="1" applyAlignment="1">
      <alignment horizontal="center" vertical="center"/>
    </xf>
    <xf numFmtId="0" fontId="38" fillId="0" borderId="28" xfId="3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50" fillId="0" borderId="6" xfId="3" applyFont="1" applyFill="1" applyBorder="1" applyAlignment="1">
      <alignment horizontal="center" vertical="center"/>
    </xf>
    <xf numFmtId="0" fontId="50" fillId="0" borderId="29" xfId="3" applyFont="1" applyFill="1" applyBorder="1" applyAlignment="1">
      <alignment horizontal="center" vertical="center"/>
    </xf>
    <xf numFmtId="0" fontId="50" fillId="0" borderId="28" xfId="3" applyFont="1" applyFill="1" applyBorder="1" applyAlignment="1">
      <alignment horizontal="center" vertical="center"/>
    </xf>
    <xf numFmtId="0" fontId="19" fillId="12" borderId="2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8" borderId="19" xfId="3" applyFont="1" applyFill="1" applyBorder="1" applyAlignment="1">
      <alignment horizontal="center" vertical="center" wrapText="1"/>
    </xf>
    <xf numFmtId="0" fontId="22" fillId="0" borderId="19" xfId="3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 wrapText="1"/>
    </xf>
    <xf numFmtId="0" fontId="19" fillId="2" borderId="29" xfId="3" applyFont="1" applyFill="1" applyBorder="1" applyAlignment="1">
      <alignment vertical="center"/>
    </xf>
    <xf numFmtId="0" fontId="21" fillId="10" borderId="26" xfId="3" applyFont="1" applyFill="1" applyBorder="1" applyAlignment="1">
      <alignment horizontal="center" vertical="center"/>
    </xf>
    <xf numFmtId="0" fontId="20" fillId="6" borderId="26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 wrapText="1"/>
    </xf>
    <xf numFmtId="0" fontId="19" fillId="0" borderId="12" xfId="3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 wrapText="1"/>
    </xf>
    <xf numFmtId="0" fontId="19" fillId="0" borderId="19" xfId="3" applyFont="1" applyBorder="1" applyAlignment="1">
      <alignment horizont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19" fillId="6" borderId="19" xfId="0" applyFont="1" applyFill="1" applyBorder="1" applyAlignment="1">
      <alignment vertical="center"/>
    </xf>
    <xf numFmtId="0" fontId="19" fillId="2" borderId="19" xfId="3" applyFont="1" applyFill="1" applyBorder="1" applyAlignment="1">
      <alignment vertical="center"/>
    </xf>
    <xf numFmtId="0" fontId="19" fillId="3" borderId="19" xfId="0" applyFont="1" applyFill="1" applyBorder="1" applyAlignment="1">
      <alignment horizontal="right" vertical="center" wrapText="1"/>
    </xf>
    <xf numFmtId="0" fontId="19" fillId="4" borderId="19" xfId="0" applyFont="1" applyFill="1" applyBorder="1" applyAlignment="1">
      <alignment horizontal="right"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25" fillId="7" borderId="29" xfId="3" applyFont="1" applyFill="1" applyBorder="1" applyAlignment="1">
      <alignment horizontal="center" vertical="center" wrapText="1"/>
    </xf>
    <xf numFmtId="0" fontId="19" fillId="6" borderId="29" xfId="3" applyFont="1" applyFill="1" applyBorder="1" applyAlignment="1">
      <alignment vertical="center"/>
    </xf>
    <xf numFmtId="0" fontId="19" fillId="7" borderId="29" xfId="3" quotePrefix="1" applyFont="1" applyFill="1" applyBorder="1" applyAlignment="1">
      <alignment horizontal="center" vertical="center"/>
    </xf>
    <xf numFmtId="0" fontId="19" fillId="3" borderId="29" xfId="3" applyFont="1" applyFill="1" applyBorder="1" applyAlignment="1">
      <alignment horizontal="right" vertical="center"/>
    </xf>
    <xf numFmtId="0" fontId="19" fillId="4" borderId="29" xfId="3" applyFont="1" applyFill="1" applyBorder="1" applyAlignment="1">
      <alignment horizontal="right" vertical="center"/>
    </xf>
    <xf numFmtId="0" fontId="19" fillId="4" borderId="30" xfId="3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/>
    </xf>
    <xf numFmtId="0" fontId="19" fillId="4" borderId="29" xfId="3" quotePrefix="1" applyFont="1" applyFill="1" applyBorder="1" applyAlignment="1">
      <alignment horizontal="right" vertical="center"/>
    </xf>
    <xf numFmtId="0" fontId="19" fillId="4" borderId="30" xfId="3" applyFont="1" applyFill="1" applyBorder="1" applyAlignment="1">
      <alignment horizontal="center" vertical="center" wrapText="1"/>
    </xf>
    <xf numFmtId="0" fontId="19" fillId="6" borderId="19" xfId="3" applyFont="1" applyFill="1" applyBorder="1" applyAlignment="1">
      <alignment vertical="center"/>
    </xf>
    <xf numFmtId="0" fontId="25" fillId="7" borderId="19" xfId="3" applyFont="1" applyFill="1" applyBorder="1" applyAlignment="1">
      <alignment horizontal="center" vertical="center" wrapText="1"/>
    </xf>
    <xf numFmtId="0" fontId="19" fillId="3" borderId="19" xfId="3" applyFont="1" applyFill="1" applyBorder="1" applyAlignment="1">
      <alignment horizontal="right" vertical="center"/>
    </xf>
    <xf numFmtId="0" fontId="19" fillId="4" borderId="19" xfId="3" quotePrefix="1" applyFont="1" applyFill="1" applyBorder="1" applyAlignment="1">
      <alignment horizontal="right" vertical="center"/>
    </xf>
    <xf numFmtId="0" fontId="19" fillId="0" borderId="19" xfId="3" quotePrefix="1" applyFont="1" applyFill="1" applyBorder="1" applyAlignment="1">
      <alignment horizontal="center" vertical="center"/>
    </xf>
    <xf numFmtId="0" fontId="19" fillId="4" borderId="21" xfId="3" applyFont="1" applyFill="1" applyBorder="1" applyAlignment="1">
      <alignment horizontal="center" vertical="center" wrapText="1"/>
    </xf>
    <xf numFmtId="0" fontId="19" fillId="6" borderId="13" xfId="3" applyFont="1" applyFill="1" applyBorder="1" applyAlignment="1">
      <alignment vertical="center"/>
    </xf>
    <xf numFmtId="0" fontId="19" fillId="2" borderId="13" xfId="3" applyFont="1" applyFill="1" applyBorder="1" applyAlignment="1">
      <alignment vertical="center"/>
    </xf>
    <xf numFmtId="0" fontId="19" fillId="3" borderId="13" xfId="3" applyFont="1" applyFill="1" applyBorder="1" applyAlignment="1">
      <alignment horizontal="right" vertical="center"/>
    </xf>
    <xf numFmtId="0" fontId="19" fillId="4" borderId="24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 wrapText="1"/>
    </xf>
    <xf numFmtId="0" fontId="25" fillId="3" borderId="19" xfId="3" applyFont="1" applyFill="1" applyBorder="1" applyAlignment="1">
      <alignment horizontal="right" vertical="center" wrapText="1"/>
    </xf>
    <xf numFmtId="0" fontId="25" fillId="4" borderId="19" xfId="3" quotePrefix="1" applyFont="1" applyFill="1" applyBorder="1" applyAlignment="1">
      <alignment horizontal="right" vertical="center" wrapText="1"/>
    </xf>
    <xf numFmtId="0" fontId="25" fillId="0" borderId="19" xfId="3" quotePrefix="1" applyFont="1" applyFill="1" applyBorder="1" applyAlignment="1">
      <alignment horizontal="center" vertical="center" wrapText="1"/>
    </xf>
    <xf numFmtId="0" fontId="25" fillId="4" borderId="21" xfId="3" applyFont="1" applyFill="1" applyBorder="1" applyAlignment="1">
      <alignment horizontal="center" vertical="center" wrapText="1"/>
    </xf>
    <xf numFmtId="0" fontId="19" fillId="3" borderId="19" xfId="3" applyFont="1" applyFill="1" applyBorder="1" applyAlignment="1">
      <alignment horizontal="right" vertical="center" wrapText="1"/>
    </xf>
    <xf numFmtId="0" fontId="19" fillId="4" borderId="19" xfId="3" quotePrefix="1" applyFont="1" applyFill="1" applyBorder="1" applyAlignment="1">
      <alignment horizontal="right" vertical="center" wrapText="1"/>
    </xf>
    <xf numFmtId="0" fontId="19" fillId="8" borderId="19" xfId="3" quotePrefix="1" applyFont="1" applyFill="1" applyBorder="1" applyAlignment="1">
      <alignment horizontal="right" vertical="center"/>
    </xf>
    <xf numFmtId="0" fontId="19" fillId="8" borderId="17" xfId="3" quotePrefix="1" applyFont="1" applyFill="1" applyBorder="1" applyAlignment="1">
      <alignment horizontal="right" vertical="center"/>
    </xf>
    <xf numFmtId="0" fontId="25" fillId="0" borderId="13" xfId="3" applyFont="1" applyBorder="1" applyAlignment="1">
      <alignment horizontal="center" vertical="center" wrapText="1"/>
    </xf>
    <xf numFmtId="0" fontId="19" fillId="4" borderId="13" xfId="3" quotePrefix="1" applyFont="1" applyFill="1" applyBorder="1" applyAlignment="1">
      <alignment horizontal="right" vertical="center"/>
    </xf>
    <xf numFmtId="0" fontId="19" fillId="4" borderId="24" xfId="3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9" fillId="4" borderId="21" xfId="0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horizontal="right" vertical="center"/>
    </xf>
    <xf numFmtId="0" fontId="19" fillId="6" borderId="29" xfId="3" quotePrefix="1" applyFont="1" applyFill="1" applyBorder="1" applyAlignment="1">
      <alignment horizontal="right" vertical="center"/>
    </xf>
    <xf numFmtId="0" fontId="19" fillId="6" borderId="29" xfId="3" quotePrefix="1" applyFont="1" applyFill="1" applyBorder="1" applyAlignment="1">
      <alignment horizontal="center" vertical="center"/>
    </xf>
    <xf numFmtId="0" fontId="19" fillId="6" borderId="19" xfId="3" applyFont="1" applyFill="1" applyBorder="1" applyAlignment="1">
      <alignment vertical="center" wrapText="1"/>
    </xf>
    <xf numFmtId="0" fontId="19" fillId="6" borderId="29" xfId="3" applyFont="1" applyFill="1" applyBorder="1" applyAlignment="1">
      <alignment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19" fillId="11" borderId="26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61" fillId="0" borderId="29" xfId="0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 wrapText="1"/>
    </xf>
    <xf numFmtId="0" fontId="25" fillId="7" borderId="13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 wrapText="1"/>
    </xf>
    <xf numFmtId="0" fontId="26" fillId="12" borderId="13" xfId="0" applyFont="1" applyFill="1" applyBorder="1" applyAlignment="1">
      <alignment horizontal="center" vertical="center"/>
    </xf>
    <xf numFmtId="0" fontId="23" fillId="0" borderId="13" xfId="3" quotePrefix="1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 wrapText="1"/>
    </xf>
    <xf numFmtId="0" fontId="28" fillId="12" borderId="26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7" borderId="28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8" fillId="8" borderId="19" xfId="3" applyFont="1" applyFill="1" applyBorder="1" applyAlignment="1">
      <alignment horizontal="center" vertical="center" wrapText="1"/>
    </xf>
    <xf numFmtId="0" fontId="28" fillId="0" borderId="4" xfId="3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/>
    </xf>
    <xf numFmtId="0" fontId="50" fillId="0" borderId="28" xfId="3" applyFont="1" applyFill="1" applyBorder="1" applyAlignment="1">
      <alignment horizontal="center" vertical="center" wrapText="1"/>
    </xf>
    <xf numFmtId="0" fontId="50" fillId="0" borderId="13" xfId="3" applyFont="1" applyFill="1" applyBorder="1" applyAlignment="1">
      <alignment horizontal="center" vertical="center"/>
    </xf>
    <xf numFmtId="0" fontId="50" fillId="0" borderId="13" xfId="3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63" fillId="0" borderId="6" xfId="3" applyFont="1" applyFill="1" applyBorder="1" applyAlignment="1">
      <alignment horizontal="center" vertical="center" wrapText="1"/>
    </xf>
    <xf numFmtId="0" fontId="19" fillId="13" borderId="6" xfId="3" applyFont="1" applyFill="1" applyBorder="1" applyAlignment="1">
      <alignment horizontal="center" vertical="center" wrapText="1"/>
    </xf>
    <xf numFmtId="0" fontId="19" fillId="13" borderId="26" xfId="3" applyFont="1" applyFill="1" applyBorder="1" applyAlignment="1">
      <alignment horizontal="center" vertical="center" wrapText="1"/>
    </xf>
    <xf numFmtId="0" fontId="28" fillId="14" borderId="23" xfId="0" applyFont="1" applyFill="1" applyBorder="1" applyAlignment="1">
      <alignment horizontal="center" vertical="center" wrapText="1"/>
    </xf>
    <xf numFmtId="0" fontId="28" fillId="13" borderId="6" xfId="0" applyFont="1" applyFill="1" applyBorder="1" applyAlignment="1">
      <alignment horizontal="center" vertical="center" wrapText="1"/>
    </xf>
    <xf numFmtId="0" fontId="28" fillId="15" borderId="23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26" fillId="7" borderId="29" xfId="3" applyFont="1" applyFill="1" applyBorder="1" applyAlignment="1">
      <alignment horizontal="center" vertical="center" wrapText="1"/>
    </xf>
    <xf numFmtId="0" fontId="19" fillId="7" borderId="5" xfId="3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/>
    </xf>
    <xf numFmtId="0" fontId="19" fillId="3" borderId="5" xfId="3" applyFont="1" applyFill="1" applyBorder="1" applyAlignment="1">
      <alignment horizontal="right" vertical="center"/>
    </xf>
    <xf numFmtId="0" fontId="19" fillId="3" borderId="29" xfId="3" applyFont="1" applyFill="1" applyBorder="1" applyAlignment="1">
      <alignment horizontal="right" vertical="center"/>
    </xf>
    <xf numFmtId="0" fontId="19" fillId="4" borderId="5" xfId="3" quotePrefix="1" applyFont="1" applyFill="1" applyBorder="1" applyAlignment="1">
      <alignment horizontal="right" vertical="center"/>
    </xf>
    <xf numFmtId="0" fontId="19" fillId="4" borderId="29" xfId="3" quotePrefix="1" applyFont="1" applyFill="1" applyBorder="1" applyAlignment="1">
      <alignment horizontal="right" vertical="center"/>
    </xf>
    <xf numFmtId="0" fontId="19" fillId="0" borderId="5" xfId="3" quotePrefix="1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4" borderId="5" xfId="3" applyFont="1" applyFill="1" applyBorder="1" applyAlignment="1">
      <alignment horizontal="center" vertical="center" wrapText="1"/>
    </xf>
    <xf numFmtId="0" fontId="19" fillId="4" borderId="29" xfId="3" applyFont="1" applyFill="1" applyBorder="1" applyAlignment="1">
      <alignment horizontal="center" vertical="center" wrapText="1"/>
    </xf>
    <xf numFmtId="0" fontId="19" fillId="7" borderId="35" xfId="3" applyFont="1" applyFill="1" applyBorder="1" applyAlignment="1">
      <alignment horizontal="left" vertical="center" wrapText="1"/>
    </xf>
    <xf numFmtId="0" fontId="19" fillId="7" borderId="34" xfId="3" applyFont="1" applyFill="1" applyBorder="1" applyAlignment="1">
      <alignment horizontal="left" vertical="center" wrapText="1"/>
    </xf>
    <xf numFmtId="0" fontId="25" fillId="7" borderId="5" xfId="3" applyFont="1" applyFill="1" applyBorder="1" applyAlignment="1">
      <alignment horizontal="center" vertical="center"/>
    </xf>
    <xf numFmtId="0" fontId="25" fillId="7" borderId="29" xfId="3" applyFont="1" applyFill="1" applyBorder="1" applyAlignment="1">
      <alignment horizontal="center" vertical="center"/>
    </xf>
    <xf numFmtId="0" fontId="19" fillId="6" borderId="5" xfId="3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horizontal="right" vertical="center"/>
    </xf>
    <xf numFmtId="0" fontId="19" fillId="0" borderId="5" xfId="3" quotePrefix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9" fillId="4" borderId="32" xfId="3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6" borderId="5" xfId="3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9" fillId="2" borderId="5" xfId="3" applyFont="1" applyFill="1" applyBorder="1" applyAlignment="1">
      <alignment vertical="center"/>
    </xf>
    <xf numFmtId="0" fontId="19" fillId="2" borderId="13" xfId="3" applyFont="1" applyFill="1" applyBorder="1" applyAlignment="1">
      <alignment vertical="center"/>
    </xf>
    <xf numFmtId="0" fontId="19" fillId="3" borderId="5" xfId="3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19" fillId="4" borderId="5" xfId="3" quotePrefix="1" applyFont="1" applyFill="1" applyBorder="1" applyAlignment="1">
      <alignment horizontal="right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7" borderId="13" xfId="3" applyFont="1" applyFill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 wrapText="1"/>
    </xf>
    <xf numFmtId="0" fontId="19" fillId="0" borderId="13" xfId="3" quotePrefix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9" fillId="4" borderId="24" xfId="3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9" fillId="0" borderId="22" xfId="3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6" borderId="13" xfId="3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0" fontId="19" fillId="2" borderId="29" xfId="3" applyFont="1" applyFill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 wrapText="1"/>
    </xf>
    <xf numFmtId="0" fontId="25" fillId="3" borderId="13" xfId="3" applyFont="1" applyFill="1" applyBorder="1" applyAlignment="1">
      <alignment horizontal="right" vertical="center" wrapText="1"/>
    </xf>
    <xf numFmtId="0" fontId="25" fillId="3" borderId="29" xfId="3" applyFont="1" applyFill="1" applyBorder="1" applyAlignment="1">
      <alignment horizontal="right" vertical="center" wrapText="1"/>
    </xf>
    <xf numFmtId="0" fontId="25" fillId="4" borderId="13" xfId="3" quotePrefix="1" applyFont="1" applyFill="1" applyBorder="1" applyAlignment="1">
      <alignment horizontal="right" vertical="center" wrapText="1"/>
    </xf>
    <xf numFmtId="0" fontId="25" fillId="4" borderId="29" xfId="3" quotePrefix="1" applyFont="1" applyFill="1" applyBorder="1" applyAlignment="1">
      <alignment horizontal="right" vertical="center" wrapText="1"/>
    </xf>
    <xf numFmtId="0" fontId="25" fillId="0" borderId="13" xfId="3" quotePrefix="1" applyFont="1" applyFill="1" applyBorder="1" applyAlignment="1">
      <alignment horizontal="center" vertical="center" wrapText="1"/>
    </xf>
    <xf numFmtId="0" fontId="25" fillId="0" borderId="29" xfId="3" quotePrefix="1" applyFont="1" applyFill="1" applyBorder="1" applyAlignment="1">
      <alignment horizontal="center" vertical="center" wrapText="1"/>
    </xf>
    <xf numFmtId="0" fontId="25" fillId="4" borderId="24" xfId="3" applyFont="1" applyFill="1" applyBorder="1" applyAlignment="1">
      <alignment horizontal="center" vertical="center" wrapText="1"/>
    </xf>
    <xf numFmtId="0" fontId="25" fillId="4" borderId="30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9" fillId="0" borderId="1" xfId="3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19" fillId="7" borderId="33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horizontal="center" vertical="center"/>
    </xf>
    <xf numFmtId="0" fontId="25" fillId="0" borderId="13" xfId="3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19" fillId="4" borderId="13" xfId="3" quotePrefix="1" applyFont="1" applyFill="1" applyBorder="1" applyAlignment="1">
      <alignment horizontal="right" vertical="center"/>
    </xf>
    <xf numFmtId="0" fontId="19" fillId="7" borderId="33" xfId="3" applyFont="1" applyFill="1" applyBorder="1" applyAlignment="1">
      <alignment horizontal="left" vertical="center"/>
    </xf>
    <xf numFmtId="0" fontId="19" fillId="7" borderId="35" xfId="3" applyFont="1" applyFill="1" applyBorder="1" applyAlignment="1">
      <alignment horizontal="left" vertical="center"/>
    </xf>
    <xf numFmtId="0" fontId="19" fillId="7" borderId="34" xfId="3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25" fillId="2" borderId="5" xfId="3" applyFont="1" applyFill="1" applyBorder="1" applyAlignment="1">
      <alignment vertical="center"/>
    </xf>
    <xf numFmtId="0" fontId="25" fillId="2" borderId="13" xfId="3" applyFont="1" applyFill="1" applyBorder="1" applyAlignment="1">
      <alignment vertical="center"/>
    </xf>
    <xf numFmtId="0" fontId="19" fillId="7" borderId="5" xfId="3" applyFont="1" applyFill="1" applyBorder="1" applyAlignment="1">
      <alignment horizontal="center" vertical="center" shrinkToFit="1"/>
    </xf>
    <xf numFmtId="0" fontId="19" fillId="7" borderId="13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5" fillId="4" borderId="5" xfId="3" quotePrefix="1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25" fillId="0" borderId="5" xfId="3" quotePrefix="1" applyFont="1" applyFill="1" applyBorder="1" applyAlignment="1">
      <alignment horizontal="center" vertical="center"/>
    </xf>
    <xf numFmtId="0" fontId="25" fillId="0" borderId="13" xfId="3" quotePrefix="1" applyFont="1" applyFill="1" applyBorder="1" applyAlignment="1">
      <alignment horizontal="center" vertical="center"/>
    </xf>
    <xf numFmtId="0" fontId="25" fillId="2" borderId="29" xfId="3" applyFont="1" applyFill="1" applyBorder="1" applyAlignment="1">
      <alignment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shrinkToFit="1"/>
    </xf>
    <xf numFmtId="0" fontId="19" fillId="7" borderId="29" xfId="0" applyFont="1" applyFill="1" applyBorder="1" applyAlignment="1">
      <alignment horizontal="center" vertical="center" shrinkToFit="1"/>
    </xf>
    <xf numFmtId="0" fontId="2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center" vertical="distributed"/>
    </xf>
    <xf numFmtId="0" fontId="19" fillId="0" borderId="8" xfId="3" applyFont="1" applyBorder="1" applyAlignment="1">
      <alignment horizontal="center" vertical="distributed"/>
    </xf>
    <xf numFmtId="43" fontId="19" fillId="2" borderId="2" xfId="1" applyFont="1" applyFill="1" applyBorder="1" applyAlignment="1">
      <alignment horizontal="center" vertical="center"/>
    </xf>
    <xf numFmtId="43" fontId="19" fillId="2" borderId="3" xfId="1" applyFont="1" applyFill="1" applyBorder="1" applyAlignment="1">
      <alignment horizontal="center" vertical="center"/>
    </xf>
    <xf numFmtId="43" fontId="19" fillId="2" borderId="4" xfId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4" borderId="5" xfId="3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5" borderId="6" xfId="3" applyFont="1" applyFill="1" applyBorder="1" applyAlignment="1">
      <alignment horizontal="center" vertical="center" wrapText="1"/>
    </xf>
    <xf numFmtId="0" fontId="20" fillId="4" borderId="7" xfId="3" applyFont="1" applyFill="1" applyBorder="1" applyAlignment="1">
      <alignment horizontal="center" vertical="center" wrapText="1"/>
    </xf>
    <xf numFmtId="0" fontId="20" fillId="4" borderId="15" xfId="3" applyFont="1" applyFill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1" fillId="0" borderId="46" xfId="3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3" fontId="20" fillId="5" borderId="9" xfId="1" applyFont="1" applyFill="1" applyBorder="1" applyAlignment="1">
      <alignment horizontal="center" vertical="center" wrapText="1"/>
    </xf>
    <xf numFmtId="43" fontId="20" fillId="5" borderId="10" xfId="1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19" fillId="8" borderId="17" xfId="3" applyFont="1" applyFill="1" applyBorder="1" applyAlignment="1">
      <alignment horizontal="right" vertical="center"/>
    </xf>
    <xf numFmtId="0" fontId="19" fillId="8" borderId="18" xfId="3" applyFont="1" applyFill="1" applyBorder="1" applyAlignment="1">
      <alignment horizontal="right" vertical="center"/>
    </xf>
    <xf numFmtId="0" fontId="19" fillId="8" borderId="20" xfId="3" applyFont="1" applyFill="1" applyBorder="1" applyAlignment="1">
      <alignment horizontal="right" vertical="center"/>
    </xf>
    <xf numFmtId="0" fontId="19" fillId="3" borderId="13" xfId="3" applyFont="1" applyFill="1" applyBorder="1" applyAlignment="1">
      <alignment horizontal="right" vertical="center"/>
    </xf>
    <xf numFmtId="0" fontId="25" fillId="4" borderId="13" xfId="3" quotePrefix="1" applyFont="1" applyFill="1" applyBorder="1" applyAlignment="1">
      <alignment horizontal="right" vertical="center"/>
    </xf>
    <xf numFmtId="0" fontId="25" fillId="4" borderId="29" xfId="3" quotePrefix="1" applyFont="1" applyFill="1" applyBorder="1" applyAlignment="1">
      <alignment horizontal="right" vertical="center"/>
    </xf>
    <xf numFmtId="0" fontId="25" fillId="4" borderId="24" xfId="3" applyFont="1" applyFill="1" applyBorder="1" applyAlignment="1">
      <alignment horizontal="center" vertical="center"/>
    </xf>
    <xf numFmtId="0" fontId="25" fillId="4" borderId="30" xfId="3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left" vertical="center" wrapText="1"/>
    </xf>
    <xf numFmtId="0" fontId="25" fillId="0" borderId="13" xfId="3" applyNumberFormat="1" applyFont="1" applyFill="1" applyBorder="1" applyAlignment="1">
      <alignment horizontal="center" vertical="center" wrapText="1"/>
    </xf>
    <xf numFmtId="0" fontId="19" fillId="2" borderId="13" xfId="3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19" fillId="7" borderId="13" xfId="3" applyFont="1" applyFill="1" applyBorder="1" applyAlignment="1">
      <alignment horizontal="center" vertical="center" shrinkToFit="1"/>
    </xf>
    <xf numFmtId="0" fontId="25" fillId="4" borderId="32" xfId="3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right" vertical="center"/>
    </xf>
    <xf numFmtId="0" fontId="19" fillId="3" borderId="29" xfId="0" applyFont="1" applyFill="1" applyBorder="1" applyAlignment="1">
      <alignment horizontal="right" vertical="center"/>
    </xf>
    <xf numFmtId="0" fontId="19" fillId="9" borderId="5" xfId="0" applyFont="1" applyFill="1" applyBorder="1" applyAlignment="1">
      <alignment horizontal="right" vertical="center"/>
    </xf>
    <xf numFmtId="0" fontId="19" fillId="9" borderId="29" xfId="0" applyFont="1" applyFill="1" applyBorder="1" applyAlignment="1">
      <alignment horizontal="right" vertical="center"/>
    </xf>
    <xf numFmtId="0" fontId="19" fillId="7" borderId="33" xfId="0" applyFont="1" applyFill="1" applyBorder="1" applyAlignment="1">
      <alignment horizontal="left" vertical="center"/>
    </xf>
    <xf numFmtId="0" fontId="19" fillId="7" borderId="34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vertical="center"/>
    </xf>
    <xf numFmtId="0" fontId="19" fillId="4" borderId="29" xfId="0" applyFont="1" applyFill="1" applyBorder="1" applyAlignment="1">
      <alignment horizontal="right" vertical="center"/>
    </xf>
    <xf numFmtId="0" fontId="25" fillId="0" borderId="29" xfId="3" quotePrefix="1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6" borderId="6" xfId="3" applyFont="1" applyFill="1" applyBorder="1" applyAlignment="1">
      <alignment vertical="center"/>
    </xf>
    <xf numFmtId="0" fontId="19" fillId="6" borderId="28" xfId="0" applyFont="1" applyFill="1" applyBorder="1" applyAlignment="1">
      <alignment vertical="center"/>
    </xf>
    <xf numFmtId="0" fontId="19" fillId="7" borderId="1" xfId="3" applyFont="1" applyFill="1" applyBorder="1" applyAlignment="1">
      <alignment horizontal="left" vertical="center"/>
    </xf>
    <xf numFmtId="0" fontId="19" fillId="7" borderId="27" xfId="3" applyFont="1" applyFill="1" applyBorder="1" applyAlignment="1">
      <alignment horizontal="left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 shrinkToFit="1"/>
    </xf>
    <xf numFmtId="0" fontId="19" fillId="7" borderId="28" xfId="0" applyFont="1" applyFill="1" applyBorder="1" applyAlignment="1">
      <alignment horizontal="center" vertical="center" shrinkToFit="1"/>
    </xf>
    <xf numFmtId="176" fontId="25" fillId="0" borderId="5" xfId="3" quotePrefix="1" applyNumberFormat="1" applyFont="1" applyFill="1" applyBorder="1" applyAlignment="1">
      <alignment horizontal="center" vertical="center"/>
    </xf>
    <xf numFmtId="176" fontId="25" fillId="0" borderId="13" xfId="3" quotePrefix="1" applyNumberFormat="1" applyFont="1" applyFill="1" applyBorder="1" applyAlignment="1">
      <alignment horizontal="center" vertical="center"/>
    </xf>
    <xf numFmtId="176" fontId="25" fillId="0" borderId="29" xfId="3" quotePrefix="1" applyNumberFormat="1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vertical="center" wrapText="1"/>
    </xf>
    <xf numFmtId="0" fontId="19" fillId="2" borderId="29" xfId="3" applyFont="1" applyFill="1" applyBorder="1" applyAlignment="1">
      <alignment vertical="center" wrapText="1"/>
    </xf>
    <xf numFmtId="0" fontId="19" fillId="7" borderId="23" xfId="3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 vertical="center" shrinkToFit="1"/>
    </xf>
    <xf numFmtId="0" fontId="25" fillId="0" borderId="29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vertical="center"/>
    </xf>
    <xf numFmtId="0" fontId="6" fillId="7" borderId="27" xfId="0" applyFont="1" applyFill="1" applyBorder="1" applyAlignment="1">
      <alignment horizontal="left" vertical="center"/>
    </xf>
    <xf numFmtId="0" fontId="19" fillId="4" borderId="30" xfId="3" applyFont="1" applyFill="1" applyBorder="1" applyAlignment="1">
      <alignment horizontal="center" vertical="center" wrapText="1"/>
    </xf>
    <xf numFmtId="0" fontId="19" fillId="8" borderId="17" xfId="3" applyFont="1" applyFill="1" applyBorder="1" applyAlignment="1">
      <alignment vertical="center" wrapText="1"/>
    </xf>
    <xf numFmtId="0" fontId="19" fillId="8" borderId="20" xfId="3" applyFont="1" applyFill="1" applyBorder="1" applyAlignment="1">
      <alignment vertical="center" wrapText="1"/>
    </xf>
    <xf numFmtId="0" fontId="19" fillId="4" borderId="32" xfId="3" applyFont="1" applyFill="1" applyBorder="1" applyAlignment="1">
      <alignment horizontal="center" vertical="center"/>
    </xf>
    <xf numFmtId="0" fontId="19" fillId="4" borderId="24" xfId="3" applyFont="1" applyFill="1" applyBorder="1" applyAlignment="1">
      <alignment horizontal="center" vertical="center"/>
    </xf>
    <xf numFmtId="0" fontId="19" fillId="4" borderId="30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center" vertical="center" wrapText="1"/>
    </xf>
    <xf numFmtId="0" fontId="19" fillId="8" borderId="20" xfId="3" applyFont="1" applyFill="1" applyBorder="1" applyAlignment="1">
      <alignment horizontal="center" vertical="center" wrapText="1"/>
    </xf>
    <xf numFmtId="0" fontId="19" fillId="7" borderId="1" xfId="3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19" fillId="7" borderId="5" xfId="3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8" borderId="18" xfId="3" applyFont="1" applyFill="1" applyBorder="1" applyAlignment="1">
      <alignment vertical="center" wrapText="1"/>
    </xf>
    <xf numFmtId="0" fontId="19" fillId="7" borderId="22" xfId="3" applyFont="1" applyFill="1" applyBorder="1" applyAlignment="1">
      <alignment horizontal="left" vertical="center" wrapText="1"/>
    </xf>
    <xf numFmtId="0" fontId="25" fillId="0" borderId="23" xfId="3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7" borderId="13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8" borderId="45" xfId="3" applyFont="1" applyFill="1" applyBorder="1" applyAlignment="1">
      <alignment horizontal="center" vertical="center"/>
    </xf>
    <xf numFmtId="0" fontId="19" fillId="8" borderId="36" xfId="3" applyFont="1" applyFill="1" applyBorder="1" applyAlignment="1">
      <alignment horizontal="center" vertical="center"/>
    </xf>
    <xf numFmtId="0" fontId="19" fillId="8" borderId="39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 wrapText="1"/>
    </xf>
    <xf numFmtId="0" fontId="25" fillId="7" borderId="13" xfId="3" applyFont="1" applyFill="1" applyBorder="1" applyAlignment="1">
      <alignment horizontal="center" vertical="center"/>
    </xf>
    <xf numFmtId="0" fontId="25" fillId="7" borderId="5" xfId="3" applyFont="1" applyFill="1" applyBorder="1" applyAlignment="1">
      <alignment horizontal="center" vertical="center" wrapText="1"/>
    </xf>
    <xf numFmtId="0" fontId="25" fillId="7" borderId="13" xfId="3" applyFont="1" applyFill="1" applyBorder="1" applyAlignment="1">
      <alignment horizontal="center" vertical="center" wrapText="1"/>
    </xf>
    <xf numFmtId="0" fontId="25" fillId="7" borderId="29" xfId="3" applyFont="1" applyFill="1" applyBorder="1" applyAlignment="1">
      <alignment horizontal="center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25" fillId="0" borderId="28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4" borderId="6" xfId="3" quotePrefix="1" applyFont="1" applyFill="1" applyBorder="1" applyAlignment="1">
      <alignment horizontal="right" vertical="center"/>
    </xf>
    <xf numFmtId="0" fontId="19" fillId="4" borderId="28" xfId="3" quotePrefix="1" applyFont="1" applyFill="1" applyBorder="1" applyAlignment="1">
      <alignment horizontal="right" vertical="center"/>
    </xf>
    <xf numFmtId="0" fontId="19" fillId="4" borderId="7" xfId="3" applyFont="1" applyFill="1" applyBorder="1" applyAlignment="1">
      <alignment horizontal="center" vertical="center" wrapText="1"/>
    </xf>
    <xf numFmtId="0" fontId="19" fillId="4" borderId="38" xfId="3" applyFont="1" applyFill="1" applyBorder="1" applyAlignment="1">
      <alignment horizontal="center" vertical="center" wrapText="1"/>
    </xf>
    <xf numFmtId="0" fontId="19" fillId="6" borderId="28" xfId="3" applyFont="1" applyFill="1" applyBorder="1" applyAlignment="1">
      <alignment vertical="center"/>
    </xf>
    <xf numFmtId="0" fontId="19" fillId="2" borderId="6" xfId="3" applyFont="1" applyFill="1" applyBorder="1" applyAlignment="1">
      <alignment vertical="center"/>
    </xf>
    <xf numFmtId="0" fontId="19" fillId="2" borderId="28" xfId="3" applyFont="1" applyFill="1" applyBorder="1" applyAlignment="1">
      <alignment vertical="center"/>
    </xf>
    <xf numFmtId="0" fontId="19" fillId="7" borderId="28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 wrapText="1"/>
    </xf>
    <xf numFmtId="0" fontId="21" fillId="0" borderId="28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right" vertical="center"/>
    </xf>
    <xf numFmtId="0" fontId="19" fillId="3" borderId="28" xfId="3" applyFont="1" applyFill="1" applyBorder="1" applyAlignment="1">
      <alignment horizontal="right" vertical="center"/>
    </xf>
    <xf numFmtId="0" fontId="19" fillId="0" borderId="1" xfId="3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21" fillId="0" borderId="23" xfId="3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9" fillId="2" borderId="13" xfId="3" applyFont="1" applyFill="1" applyBorder="1" applyAlignment="1">
      <alignment horizontal="right" vertical="center"/>
    </xf>
    <xf numFmtId="0" fontId="19" fillId="6" borderId="5" xfId="3" applyFont="1" applyFill="1" applyBorder="1" applyAlignment="1">
      <alignment horizontal="right" vertical="center"/>
    </xf>
    <xf numFmtId="0" fontId="19" fillId="6" borderId="29" xfId="3" applyFont="1" applyFill="1" applyBorder="1" applyAlignment="1">
      <alignment horizontal="right" vertical="center"/>
    </xf>
    <xf numFmtId="0" fontId="19" fillId="0" borderId="1" xfId="3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9" fillId="0" borderId="29" xfId="3" applyFont="1" applyBorder="1" applyAlignment="1">
      <alignment horizontal="center" vertical="center" wrapText="1"/>
    </xf>
    <xf numFmtId="0" fontId="19" fillId="0" borderId="35" xfId="3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5" fillId="0" borderId="23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center" vertical="center"/>
    </xf>
    <xf numFmtId="0" fontId="19" fillId="8" borderId="18" xfId="3" applyFont="1" applyFill="1" applyBorder="1" applyAlignment="1">
      <alignment horizontal="center" vertical="center"/>
    </xf>
    <xf numFmtId="0" fontId="19" fillId="8" borderId="20" xfId="3" applyFont="1" applyFill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25" fillId="0" borderId="13" xfId="3" applyFont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 wrapText="1"/>
    </xf>
    <xf numFmtId="0" fontId="19" fillId="4" borderId="13" xfId="3" quotePrefix="1" applyFont="1" applyFill="1" applyBorder="1" applyAlignment="1">
      <alignment horizontal="right" vertical="center" wrapText="1"/>
    </xf>
    <xf numFmtId="0" fontId="25" fillId="0" borderId="5" xfId="3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3" borderId="13" xfId="3" applyFont="1" applyFill="1" applyBorder="1" applyAlignment="1">
      <alignment horizontal="right" vertical="center" wrapText="1"/>
    </xf>
    <xf numFmtId="0" fontId="19" fillId="8" borderId="18" xfId="3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3" borderId="29" xfId="3" applyFont="1" applyFill="1" applyBorder="1" applyAlignment="1">
      <alignment horizontal="right" vertical="center" wrapText="1"/>
    </xf>
    <xf numFmtId="0" fontId="19" fillId="4" borderId="29" xfId="3" quotePrefix="1" applyFont="1" applyFill="1" applyBorder="1" applyAlignment="1">
      <alignment horizontal="right" vertical="center" wrapText="1"/>
    </xf>
    <xf numFmtId="0" fontId="20" fillId="8" borderId="17" xfId="3" quotePrefix="1" applyFont="1" applyFill="1" applyBorder="1" applyAlignment="1">
      <alignment horizontal="right" vertical="center"/>
    </xf>
    <xf numFmtId="0" fontId="20" fillId="8" borderId="18" xfId="3" quotePrefix="1" applyFont="1" applyFill="1" applyBorder="1" applyAlignment="1">
      <alignment horizontal="right" vertical="center"/>
    </xf>
    <xf numFmtId="0" fontId="20" fillId="8" borderId="20" xfId="3" quotePrefix="1" applyFont="1" applyFill="1" applyBorder="1" applyAlignment="1">
      <alignment horizontal="right" vertical="center"/>
    </xf>
    <xf numFmtId="0" fontId="19" fillId="0" borderId="23" xfId="3" quotePrefix="1" applyFont="1" applyFill="1" applyBorder="1" applyAlignment="1">
      <alignment horizontal="center" vertical="center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12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9" fillId="0" borderId="3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5" fillId="0" borderId="5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9" fillId="6" borderId="26" xfId="0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3" fillId="6" borderId="17" xfId="0" applyFont="1" applyFill="1" applyBorder="1" applyAlignment="1">
      <alignment horizontal="center" vertical="center"/>
    </xf>
    <xf numFmtId="0" fontId="43" fillId="6" borderId="18" xfId="0" applyFont="1" applyFill="1" applyBorder="1" applyAlignment="1">
      <alignment horizontal="center" vertical="center"/>
    </xf>
    <xf numFmtId="0" fontId="43" fillId="6" borderId="20" xfId="0" applyFont="1" applyFill="1" applyBorder="1" applyAlignment="1">
      <alignment horizontal="center" vertical="center"/>
    </xf>
    <xf numFmtId="0" fontId="43" fillId="6" borderId="17" xfId="3" applyFont="1" applyFill="1" applyBorder="1" applyAlignment="1">
      <alignment horizontal="center" vertical="center" wrapText="1"/>
    </xf>
    <xf numFmtId="0" fontId="43" fillId="6" borderId="18" xfId="3" applyFont="1" applyFill="1" applyBorder="1" applyAlignment="1">
      <alignment horizontal="center" vertical="center" wrapText="1"/>
    </xf>
    <xf numFmtId="0" fontId="43" fillId="6" borderId="20" xfId="3" applyFont="1" applyFill="1" applyBorder="1" applyAlignment="1">
      <alignment horizontal="center" vertical="center" wrapText="1"/>
    </xf>
    <xf numFmtId="0" fontId="42" fillId="6" borderId="17" xfId="3" applyFont="1" applyFill="1" applyBorder="1" applyAlignment="1">
      <alignment horizontal="center" vertical="center"/>
    </xf>
    <xf numFmtId="0" fontId="42" fillId="6" borderId="18" xfId="3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/>
    </xf>
    <xf numFmtId="0" fontId="21" fillId="10" borderId="26" xfId="3" applyFont="1" applyFill="1" applyBorder="1" applyAlignment="1">
      <alignment horizontal="center" vertical="center"/>
    </xf>
    <xf numFmtId="43" fontId="21" fillId="10" borderId="26" xfId="1" applyFont="1" applyFill="1" applyBorder="1" applyAlignment="1">
      <alignment horizontal="center" vertical="center"/>
    </xf>
    <xf numFmtId="0" fontId="30" fillId="10" borderId="10" xfId="3" applyFont="1" applyFill="1" applyBorder="1" applyAlignment="1">
      <alignment horizontal="center" vertical="center" wrapText="1"/>
    </xf>
    <xf numFmtId="0" fontId="30" fillId="10" borderId="11" xfId="3" applyFont="1" applyFill="1" applyBorder="1" applyAlignment="1">
      <alignment horizontal="center" vertical="center" wrapText="1"/>
    </xf>
    <xf numFmtId="0" fontId="20" fillId="2" borderId="9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20" fillId="2" borderId="43" xfId="3" applyFont="1" applyFill="1" applyBorder="1" applyAlignment="1">
      <alignment horizontal="center" vertical="center"/>
    </xf>
    <xf numFmtId="0" fontId="20" fillId="2" borderId="44" xfId="3" applyFont="1" applyFill="1" applyBorder="1" applyAlignment="1">
      <alignment horizontal="center" vertical="center"/>
    </xf>
    <xf numFmtId="0" fontId="21" fillId="11" borderId="40" xfId="3" applyFont="1" applyFill="1" applyBorder="1" applyAlignment="1">
      <alignment horizontal="center" vertical="center"/>
    </xf>
    <xf numFmtId="0" fontId="21" fillId="11" borderId="41" xfId="3" applyFont="1" applyFill="1" applyBorder="1" applyAlignment="1">
      <alignment horizontal="center" vertical="center"/>
    </xf>
    <xf numFmtId="0" fontId="21" fillId="11" borderId="42" xfId="3" applyFont="1" applyFill="1" applyBorder="1" applyAlignment="1">
      <alignment horizontal="center" vertical="center"/>
    </xf>
    <xf numFmtId="0" fontId="19" fillId="11" borderId="40" xfId="3" applyFont="1" applyFill="1" applyBorder="1" applyAlignment="1">
      <alignment horizontal="center" vertical="center"/>
    </xf>
    <xf numFmtId="0" fontId="19" fillId="11" borderId="41" xfId="3" applyFont="1" applyFill="1" applyBorder="1" applyAlignment="1">
      <alignment horizontal="center" vertical="center"/>
    </xf>
    <xf numFmtId="0" fontId="19" fillId="11" borderId="42" xfId="3" applyFont="1" applyFill="1" applyBorder="1" applyAlignment="1">
      <alignment horizontal="center" vertical="center"/>
    </xf>
    <xf numFmtId="0" fontId="19" fillId="6" borderId="13" xfId="3" applyFont="1" applyFill="1" applyBorder="1" applyAlignment="1">
      <alignment horizontal="right" vertical="center"/>
    </xf>
    <xf numFmtId="0" fontId="20" fillId="8" borderId="17" xfId="3" quotePrefix="1" applyFont="1" applyFill="1" applyBorder="1" applyAlignment="1">
      <alignment horizontal="center" vertical="center"/>
    </xf>
    <xf numFmtId="0" fontId="20" fillId="8" borderId="20" xfId="3" quotePrefix="1" applyFont="1" applyFill="1" applyBorder="1" applyAlignment="1">
      <alignment horizontal="center" vertical="center"/>
    </xf>
    <xf numFmtId="0" fontId="19" fillId="0" borderId="5" xfId="3" quotePrefix="1" applyFont="1" applyFill="1" applyBorder="1" applyAlignment="1">
      <alignment horizontal="right" vertical="center"/>
    </xf>
    <xf numFmtId="0" fontId="19" fillId="0" borderId="29" xfId="3" quotePrefix="1" applyFont="1" applyFill="1" applyBorder="1" applyAlignment="1">
      <alignment horizontal="righ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4" xfId="3" applyFont="1" applyBorder="1" applyAlignment="1">
      <alignment horizontal="left" vertical="center" wrapText="1"/>
    </xf>
    <xf numFmtId="0" fontId="25" fillId="0" borderId="29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4"/>
    <cellStyle name="一般 3" xfId="5"/>
    <cellStyle name="一般 4" xfId="6"/>
    <cellStyle name="一般_100-2(1010409)" xfId="3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00CCFF"/>
      <color rgb="FF0000FF"/>
      <color rgb="FF009900"/>
      <color rgb="FFFF00FF"/>
      <color rgb="FF993300"/>
      <color rgb="FF0080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7"/>
  <sheetViews>
    <sheetView tabSelected="1" view="pageBreakPreview" topLeftCell="A85" zoomScaleNormal="100" zoomScaleSheetLayoutView="100" workbookViewId="0">
      <selection activeCell="J94" sqref="J94"/>
    </sheetView>
  </sheetViews>
  <sheetFormatPr defaultColWidth="9" defaultRowHeight="15.75"/>
  <cols>
    <col min="1" max="1" width="17" style="1" customWidth="1"/>
    <col min="2" max="3" width="6" style="13" customWidth="1"/>
    <col min="4" max="4" width="7.25" style="13" customWidth="1"/>
    <col min="5" max="5" width="6" style="13" customWidth="1"/>
    <col min="6" max="6" width="4.375" style="457" customWidth="1"/>
    <col min="7" max="9" width="6" style="13" customWidth="1"/>
    <col min="10" max="10" width="6.375" style="13" customWidth="1"/>
    <col min="11" max="11" width="5.25" style="457" bestFit="1" customWidth="1"/>
    <col min="12" max="12" width="7.5" style="13" customWidth="1"/>
    <col min="13" max="13" width="6" style="13" customWidth="1"/>
    <col min="14" max="14" width="6.25" style="13" customWidth="1"/>
    <col min="15" max="15" width="6.875" style="13" customWidth="1"/>
    <col min="16" max="16" width="3.875" style="252" customWidth="1"/>
    <col min="17" max="17" width="8.25" style="13" customWidth="1"/>
    <col min="18" max="18" width="3.5" style="252" customWidth="1"/>
    <col min="19" max="19" width="5.25" style="253" customWidth="1"/>
    <col min="20" max="20" width="6.25" style="252" customWidth="1"/>
    <col min="21" max="21" width="7.75" style="253" customWidth="1"/>
    <col min="22" max="22" width="9.375" style="13" customWidth="1"/>
    <col min="23" max="23" width="2.875" style="253" customWidth="1"/>
    <col min="24" max="24" width="8" style="13" customWidth="1"/>
    <col min="25" max="25" width="3" style="253" customWidth="1"/>
    <col min="26" max="28" width="6" style="13" bestFit="1" customWidth="1"/>
    <col min="29" max="29" width="3" style="252" customWidth="1"/>
    <col min="30" max="30" width="7.625" style="254" customWidth="1"/>
    <col min="31" max="31" width="5" style="254" customWidth="1"/>
    <col min="32" max="32" width="6.625" style="252" customWidth="1"/>
    <col min="33" max="33" width="6" style="252" customWidth="1"/>
    <col min="34" max="34" width="2.875" style="252" customWidth="1"/>
    <col min="35" max="36" width="5.75" style="252" customWidth="1"/>
    <col min="37" max="37" width="3.5" style="252" customWidth="1"/>
    <col min="38" max="38" width="5.75" style="252" customWidth="1"/>
    <col min="39" max="39" width="5.25" style="252" customWidth="1"/>
    <col min="40" max="40" width="3.75" style="252" customWidth="1"/>
    <col min="41" max="42" width="5.75" style="252" customWidth="1"/>
    <col min="43" max="43" width="3.75" style="252" customWidth="1"/>
    <col min="44" max="44" width="5.75" style="252" customWidth="1"/>
    <col min="45" max="45" width="7.125" style="252" customWidth="1"/>
    <col min="46" max="16384" width="9" style="1"/>
  </cols>
  <sheetData>
    <row r="1" spans="1:45" ht="21">
      <c r="A1" s="663" t="s">
        <v>588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663"/>
      <c r="AI1" s="663"/>
      <c r="AJ1" s="663"/>
      <c r="AK1" s="663"/>
      <c r="AL1" s="663"/>
      <c r="AM1" s="663"/>
      <c r="AN1" s="663"/>
      <c r="AO1" s="663"/>
      <c r="AP1" s="663"/>
      <c r="AQ1" s="663"/>
      <c r="AR1" s="663"/>
      <c r="AS1" s="663"/>
    </row>
    <row r="2" spans="1:45" ht="33.6" customHeight="1" thickBot="1">
      <c r="A2" s="664" t="s">
        <v>574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664"/>
      <c r="AD2" s="664"/>
      <c r="AE2" s="664"/>
      <c r="AF2" s="664"/>
      <c r="AG2" s="664"/>
      <c r="AH2" s="664"/>
      <c r="AI2" s="664"/>
      <c r="AJ2" s="664"/>
      <c r="AK2" s="664"/>
      <c r="AL2" s="664"/>
      <c r="AM2" s="664"/>
      <c r="AN2" s="664"/>
      <c r="AO2" s="664"/>
      <c r="AP2" s="664"/>
      <c r="AQ2" s="664"/>
      <c r="AR2" s="664"/>
      <c r="AS2" s="664"/>
    </row>
    <row r="3" spans="1:45" ht="16.149999999999999" customHeight="1">
      <c r="A3" s="665" t="s">
        <v>0</v>
      </c>
      <c r="B3" s="667" t="s">
        <v>1</v>
      </c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9"/>
      <c r="V3" s="670" t="s">
        <v>453</v>
      </c>
      <c r="W3" s="671"/>
      <c r="X3" s="671"/>
      <c r="Y3" s="671"/>
      <c r="Z3" s="671"/>
      <c r="AA3" s="671"/>
      <c r="AB3" s="671"/>
      <c r="AC3" s="671"/>
      <c r="AD3" s="672"/>
      <c r="AE3" s="673" t="s">
        <v>2</v>
      </c>
      <c r="AF3" s="675" t="s">
        <v>3</v>
      </c>
      <c r="AG3" s="675"/>
      <c r="AH3" s="675"/>
      <c r="AI3" s="675"/>
      <c r="AJ3" s="675"/>
      <c r="AK3" s="675"/>
      <c r="AL3" s="675"/>
      <c r="AM3" s="675"/>
      <c r="AN3" s="675"/>
      <c r="AO3" s="675"/>
      <c r="AP3" s="675"/>
      <c r="AQ3" s="675"/>
      <c r="AR3" s="675"/>
      <c r="AS3" s="676" t="s">
        <v>4</v>
      </c>
    </row>
    <row r="4" spans="1:45" s="13" customFormat="1" ht="36.75" customHeight="1" thickBot="1">
      <c r="A4" s="666"/>
      <c r="B4" s="678" t="s">
        <v>5</v>
      </c>
      <c r="C4" s="679"/>
      <c r="D4" s="679"/>
      <c r="E4" s="680"/>
      <c r="F4" s="3" t="s">
        <v>6</v>
      </c>
      <c r="G4" s="681" t="s">
        <v>7</v>
      </c>
      <c r="H4" s="682"/>
      <c r="I4" s="682"/>
      <c r="J4" s="683"/>
      <c r="K4" s="3" t="s">
        <v>6</v>
      </c>
      <c r="L4" s="678" t="s">
        <v>8</v>
      </c>
      <c r="M4" s="679"/>
      <c r="N4" s="679"/>
      <c r="O4" s="680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684" t="s">
        <v>16</v>
      </c>
      <c r="AA4" s="685"/>
      <c r="AB4" s="685"/>
      <c r="AC4" s="10" t="s">
        <v>14</v>
      </c>
      <c r="AD4" s="11" t="s">
        <v>454</v>
      </c>
      <c r="AE4" s="674"/>
      <c r="AF4" s="686" t="s">
        <v>17</v>
      </c>
      <c r="AG4" s="687"/>
      <c r="AH4" s="12" t="s">
        <v>18</v>
      </c>
      <c r="AI4" s="688" t="s">
        <v>19</v>
      </c>
      <c r="AJ4" s="689"/>
      <c r="AK4" s="12" t="s">
        <v>18</v>
      </c>
      <c r="AL4" s="688" t="s">
        <v>20</v>
      </c>
      <c r="AM4" s="690"/>
      <c r="AN4" s="12" t="s">
        <v>18</v>
      </c>
      <c r="AO4" s="691" t="s">
        <v>409</v>
      </c>
      <c r="AP4" s="692"/>
      <c r="AQ4" s="12" t="s">
        <v>410</v>
      </c>
      <c r="AR4" s="12" t="s">
        <v>21</v>
      </c>
      <c r="AS4" s="677"/>
    </row>
    <row r="5" spans="1:45" s="238" customFormat="1" ht="17.25" customHeight="1" thickBot="1">
      <c r="A5" s="14" t="s">
        <v>22</v>
      </c>
      <c r="B5" s="384"/>
      <c r="C5" s="385"/>
      <c r="D5" s="385"/>
      <c r="E5" s="385"/>
      <c r="F5" s="17">
        <f>SUM(F6:F28)</f>
        <v>65</v>
      </c>
      <c r="G5" s="17"/>
      <c r="H5" s="385"/>
      <c r="I5" s="385"/>
      <c r="J5" s="385"/>
      <c r="K5" s="17">
        <f>SUM(K6:K28)</f>
        <v>33</v>
      </c>
      <c r="L5" s="385"/>
      <c r="M5" s="385"/>
      <c r="N5" s="385"/>
      <c r="O5" s="385"/>
      <c r="P5" s="17">
        <f>SUM(P6:P28)</f>
        <v>18</v>
      </c>
      <c r="Q5" s="385"/>
      <c r="R5" s="17">
        <f>SUM(R6:R28)</f>
        <v>0</v>
      </c>
      <c r="S5" s="17">
        <f>SUM(S6:S28)</f>
        <v>116</v>
      </c>
      <c r="T5" s="17"/>
      <c r="U5" s="17">
        <f>SUM(U6:U28)</f>
        <v>118</v>
      </c>
      <c r="V5" s="17"/>
      <c r="W5" s="17">
        <f>SUM(W6:W28)</f>
        <v>0</v>
      </c>
      <c r="X5" s="17"/>
      <c r="Y5" s="17">
        <f>SUM(Y6:Y28)</f>
        <v>0</v>
      </c>
      <c r="Z5" s="693"/>
      <c r="AA5" s="694"/>
      <c r="AB5" s="694"/>
      <c r="AC5" s="17">
        <f>SUM(AC6:AC28)</f>
        <v>0</v>
      </c>
      <c r="AD5" s="17">
        <f>SUM(AD6:AD28)</f>
        <v>0</v>
      </c>
      <c r="AE5" s="17">
        <f>S5+AD5</f>
        <v>116</v>
      </c>
      <c r="AF5" s="693"/>
      <c r="AG5" s="694"/>
      <c r="AH5" s="17">
        <f>SUM(AH6:AH28)</f>
        <v>5</v>
      </c>
      <c r="AI5" s="693"/>
      <c r="AJ5" s="694"/>
      <c r="AK5" s="17">
        <f>SUM(AK6:AK28)</f>
        <v>2</v>
      </c>
      <c r="AL5" s="693"/>
      <c r="AM5" s="695"/>
      <c r="AN5" s="17">
        <f>SUM(AN6:AN28)</f>
        <v>2</v>
      </c>
      <c r="AO5" s="805"/>
      <c r="AP5" s="807"/>
      <c r="AQ5" s="17">
        <f>SUM(AQ6:AQ28)</f>
        <v>3</v>
      </c>
      <c r="AR5" s="17">
        <f>SUM(AR6:AR28)</f>
        <v>12</v>
      </c>
      <c r="AS5" s="398">
        <f>SUM(AS6:AS28)</f>
        <v>128</v>
      </c>
    </row>
    <row r="6" spans="1:45">
      <c r="A6" s="569" t="s">
        <v>23</v>
      </c>
      <c r="B6" s="520" t="s">
        <v>502</v>
      </c>
      <c r="C6" s="19" t="s">
        <v>24</v>
      </c>
      <c r="D6" s="408" t="s">
        <v>25</v>
      </c>
      <c r="E6" s="19" t="s">
        <v>26</v>
      </c>
      <c r="F6" s="702">
        <f>COUNTA(B6:E9)</f>
        <v>15</v>
      </c>
      <c r="G6" s="19" t="s">
        <v>27</v>
      </c>
      <c r="H6" s="20" t="s">
        <v>28</v>
      </c>
      <c r="I6" s="20" t="s">
        <v>29</v>
      </c>
      <c r="J6" s="20"/>
      <c r="K6" s="641">
        <f>COUNTA(G6:J9)</f>
        <v>3</v>
      </c>
      <c r="L6" s="112" t="s">
        <v>380</v>
      </c>
      <c r="M6" s="19" t="s">
        <v>505</v>
      </c>
      <c r="N6" s="313" t="s">
        <v>524</v>
      </c>
      <c r="O6" s="21"/>
      <c r="P6" s="593">
        <f>COUNTA(L6:O9)</f>
        <v>3</v>
      </c>
      <c r="Q6" s="22"/>
      <c r="R6" s="593">
        <f>COUNTA(Q6:Q9)</f>
        <v>0</v>
      </c>
      <c r="S6" s="610">
        <f>F6+K6+P6+R6</f>
        <v>21</v>
      </c>
      <c r="T6" s="23"/>
      <c r="U6" s="703">
        <f>S6+COUNTA(T6:T9)</f>
        <v>21</v>
      </c>
      <c r="V6" s="24"/>
      <c r="W6" s="593">
        <f>COUNTA(V6:V9)</f>
        <v>0</v>
      </c>
      <c r="X6" s="112"/>
      <c r="Y6" s="705">
        <f>COUNTA(X6:X9)</f>
        <v>0</v>
      </c>
      <c r="Z6" s="25"/>
      <c r="AA6" s="25"/>
      <c r="AB6" s="25"/>
      <c r="AC6" s="593">
        <f>COUNTA(Z6:AB9)</f>
        <v>0</v>
      </c>
      <c r="AD6" s="696">
        <f>SUM(W6+Y6+AC6)</f>
        <v>0</v>
      </c>
      <c r="AE6" s="697">
        <f>SUM(S6+AD6)</f>
        <v>21</v>
      </c>
      <c r="AF6" s="550" t="s">
        <v>541</v>
      </c>
      <c r="AG6" s="26"/>
      <c r="AH6" s="658">
        <f>COUNTA(AF6:AG9)</f>
        <v>1</v>
      </c>
      <c r="AI6" s="26"/>
      <c r="AJ6" s="26"/>
      <c r="AK6" s="658">
        <f>COUNTA(AI6:AJ9)</f>
        <v>0</v>
      </c>
      <c r="AL6" s="26"/>
      <c r="AM6" s="26"/>
      <c r="AN6" s="658">
        <f>COUNTA(AL6:AM9)</f>
        <v>0</v>
      </c>
      <c r="AO6" s="26"/>
      <c r="AP6" s="26"/>
      <c r="AQ6" s="658">
        <f>COUNTA(AO6:AP9)</f>
        <v>0</v>
      </c>
      <c r="AR6" s="658">
        <f>AH6+AK6+AN6+AQ6</f>
        <v>1</v>
      </c>
      <c r="AS6" s="699">
        <f>AE6+AR6</f>
        <v>22</v>
      </c>
    </row>
    <row r="7" spans="1:45" ht="16.5" customHeight="1">
      <c r="A7" s="701"/>
      <c r="B7" s="27" t="s">
        <v>347</v>
      </c>
      <c r="C7" s="376" t="s">
        <v>30</v>
      </c>
      <c r="D7" s="27" t="s">
        <v>31</v>
      </c>
      <c r="E7" s="27" t="s">
        <v>32</v>
      </c>
      <c r="F7" s="647"/>
      <c r="G7" s="27"/>
      <c r="I7" s="28"/>
      <c r="J7" s="29"/>
      <c r="K7" s="647"/>
      <c r="L7" s="30"/>
      <c r="M7" s="30"/>
      <c r="N7" s="30"/>
      <c r="O7" s="27"/>
      <c r="P7" s="633"/>
      <c r="Q7" s="31"/>
      <c r="R7" s="633"/>
      <c r="S7" s="611"/>
      <c r="T7" s="32"/>
      <c r="U7" s="703"/>
      <c r="V7" s="33"/>
      <c r="W7" s="633"/>
      <c r="X7" s="33"/>
      <c r="Y7" s="653"/>
      <c r="Z7" s="34"/>
      <c r="AA7" s="34"/>
      <c r="AB7" s="34"/>
      <c r="AC7" s="633"/>
      <c r="AD7" s="634"/>
      <c r="AE7" s="697"/>
      <c r="AF7" s="534"/>
      <c r="AG7" s="35"/>
      <c r="AH7" s="658"/>
      <c r="AI7" s="35"/>
      <c r="AJ7" s="35"/>
      <c r="AK7" s="658"/>
      <c r="AL7" s="35"/>
      <c r="AM7" s="35"/>
      <c r="AN7" s="658"/>
      <c r="AO7" s="77"/>
      <c r="AP7" s="77"/>
      <c r="AQ7" s="658"/>
      <c r="AR7" s="658"/>
      <c r="AS7" s="699"/>
    </row>
    <row r="8" spans="1:45" ht="16.5" customHeight="1">
      <c r="A8" s="701"/>
      <c r="B8" s="52" t="s">
        <v>364</v>
      </c>
      <c r="C8" s="27" t="s">
        <v>34</v>
      </c>
      <c r="D8" s="27" t="s">
        <v>35</v>
      </c>
      <c r="E8" s="27" t="s">
        <v>36</v>
      </c>
      <c r="F8" s="647"/>
      <c r="G8" s="27"/>
      <c r="H8" s="27"/>
      <c r="I8" s="27"/>
      <c r="J8" s="264"/>
      <c r="K8" s="647"/>
      <c r="L8" s="30"/>
      <c r="M8" s="30"/>
      <c r="N8" s="30"/>
      <c r="O8" s="27"/>
      <c r="P8" s="633"/>
      <c r="Q8" s="31"/>
      <c r="R8" s="633"/>
      <c r="S8" s="611"/>
      <c r="T8" s="32"/>
      <c r="U8" s="703"/>
      <c r="V8" s="33"/>
      <c r="W8" s="633"/>
      <c r="X8" s="33"/>
      <c r="Y8" s="653"/>
      <c r="Z8" s="34"/>
      <c r="AA8" s="34"/>
      <c r="AB8" s="34"/>
      <c r="AC8" s="633"/>
      <c r="AD8" s="634"/>
      <c r="AE8" s="697"/>
      <c r="AF8" s="534"/>
      <c r="AG8" s="255"/>
      <c r="AH8" s="658"/>
      <c r="AI8" s="255"/>
      <c r="AJ8" s="255"/>
      <c r="AK8" s="658"/>
      <c r="AL8" s="255"/>
      <c r="AM8" s="255"/>
      <c r="AN8" s="658"/>
      <c r="AO8" s="77"/>
      <c r="AP8" s="77"/>
      <c r="AQ8" s="658"/>
      <c r="AR8" s="658"/>
      <c r="AS8" s="699"/>
    </row>
    <row r="9" spans="1:45" ht="17.25" thickBot="1">
      <c r="A9" s="628"/>
      <c r="B9" s="331" t="s">
        <v>33</v>
      </c>
      <c r="C9" s="19" t="s">
        <v>496</v>
      </c>
      <c r="D9" s="531" t="s">
        <v>570</v>
      </c>
      <c r="E9" s="36"/>
      <c r="F9" s="598"/>
      <c r="G9" s="195"/>
      <c r="H9" s="195"/>
      <c r="I9" s="195"/>
      <c r="J9" s="37"/>
      <c r="K9" s="598"/>
      <c r="L9" s="258"/>
      <c r="M9" s="258"/>
      <c r="N9" s="258"/>
      <c r="O9" s="261"/>
      <c r="P9" s="598"/>
      <c r="Q9" s="138"/>
      <c r="R9" s="598"/>
      <c r="S9" s="649"/>
      <c r="T9" s="262"/>
      <c r="U9" s="704"/>
      <c r="V9" s="76"/>
      <c r="W9" s="598"/>
      <c r="X9" s="76"/>
      <c r="Y9" s="654"/>
      <c r="Z9" s="263"/>
      <c r="AA9" s="263"/>
      <c r="AB9" s="263"/>
      <c r="AC9" s="598"/>
      <c r="AD9" s="635"/>
      <c r="AE9" s="698"/>
      <c r="AF9" s="522"/>
      <c r="AG9" s="256"/>
      <c r="AH9" s="598"/>
      <c r="AI9" s="256"/>
      <c r="AJ9" s="256"/>
      <c r="AK9" s="598"/>
      <c r="AL9" s="256"/>
      <c r="AM9" s="256"/>
      <c r="AN9" s="598"/>
      <c r="AO9" s="357"/>
      <c r="AP9" s="357"/>
      <c r="AQ9" s="720"/>
      <c r="AR9" s="598"/>
      <c r="AS9" s="700"/>
    </row>
    <row r="10" spans="1:45" ht="25.5">
      <c r="A10" s="644" t="s">
        <v>37</v>
      </c>
      <c r="B10" s="19" t="s">
        <v>38</v>
      </c>
      <c r="C10" s="303" t="s">
        <v>39</v>
      </c>
      <c r="D10" s="43" t="s">
        <v>40</v>
      </c>
      <c r="E10" s="128" t="s">
        <v>50</v>
      </c>
      <c r="F10" s="631">
        <f>COUNTA(B10:E13)</f>
        <v>13</v>
      </c>
      <c r="G10" s="44" t="s">
        <v>41</v>
      </c>
      <c r="H10" s="44" t="s">
        <v>42</v>
      </c>
      <c r="I10" s="44" t="s">
        <v>43</v>
      </c>
      <c r="J10" s="20" t="s">
        <v>52</v>
      </c>
      <c r="K10" s="648">
        <f>COUNTA(G10:J13)</f>
        <v>7</v>
      </c>
      <c r="L10" s="45" t="s">
        <v>44</v>
      </c>
      <c r="M10" s="552" t="s">
        <v>578</v>
      </c>
      <c r="N10" s="312" t="s">
        <v>471</v>
      </c>
      <c r="O10" s="312"/>
      <c r="P10" s="559">
        <f>COUNTA(L10:O13)</f>
        <v>3</v>
      </c>
      <c r="Q10" s="47"/>
      <c r="R10" s="559">
        <f>COUNTA(Q10:Q13)</f>
        <v>0</v>
      </c>
      <c r="S10" s="585">
        <f>F10+K10+P10+R10</f>
        <v>23</v>
      </c>
      <c r="T10" s="48"/>
      <c r="U10" s="650">
        <f>S10+COUNTA(T10:T13)</f>
        <v>23</v>
      </c>
      <c r="V10" s="49"/>
      <c r="W10" s="559">
        <f>COUNTA(V10:V13)</f>
        <v>0</v>
      </c>
      <c r="X10" s="312"/>
      <c r="Y10" s="652">
        <f>COUNTA(X10:X13)</f>
        <v>0</v>
      </c>
      <c r="Z10" s="50"/>
      <c r="AA10" s="50"/>
      <c r="AB10" s="50"/>
      <c r="AC10" s="559">
        <f>COUNTA(Z10:AB13)</f>
        <v>0</v>
      </c>
      <c r="AD10" s="561">
        <f>W10+Y10+AC10</f>
        <v>0</v>
      </c>
      <c r="AE10" s="655">
        <f>S10+AD10</f>
        <v>23</v>
      </c>
      <c r="AF10" s="391" t="s">
        <v>542</v>
      </c>
      <c r="AG10" s="51"/>
      <c r="AH10" s="657">
        <f>COUNTA(AF10:AG13)</f>
        <v>1</v>
      </c>
      <c r="AI10" s="51"/>
      <c r="AJ10" s="51"/>
      <c r="AK10" s="657">
        <f>COUNTA(AI10:AJ13)</f>
        <v>0</v>
      </c>
      <c r="AL10" s="51"/>
      <c r="AM10" s="51"/>
      <c r="AN10" s="657">
        <f>COUNTA(AL10:AM13)</f>
        <v>0</v>
      </c>
      <c r="AO10" s="391" t="s">
        <v>534</v>
      </c>
      <c r="AP10" s="51"/>
      <c r="AQ10" s="657">
        <f>COUNTA(AO10:AP13)</f>
        <v>1</v>
      </c>
      <c r="AR10" s="657">
        <f>AH10+AK10+AN10+AQ10</f>
        <v>2</v>
      </c>
      <c r="AS10" s="706">
        <f>AE10+AR10</f>
        <v>25</v>
      </c>
    </row>
    <row r="11" spans="1:45" ht="16.5" customHeight="1">
      <c r="A11" s="645"/>
      <c r="B11" s="112" t="s">
        <v>45</v>
      </c>
      <c r="C11" s="547" t="s">
        <v>46</v>
      </c>
      <c r="D11" s="30" t="s">
        <v>47</v>
      </c>
      <c r="E11" s="30" t="s">
        <v>48</v>
      </c>
      <c r="F11" s="647"/>
      <c r="G11" s="52" t="s">
        <v>49</v>
      </c>
      <c r="H11" s="52" t="s">
        <v>51</v>
      </c>
      <c r="I11" s="540" t="s">
        <v>560</v>
      </c>
      <c r="J11" s="30"/>
      <c r="K11" s="647"/>
      <c r="L11" s="53"/>
      <c r="M11" s="53"/>
      <c r="N11" s="53"/>
      <c r="O11" s="54"/>
      <c r="P11" s="633"/>
      <c r="Q11" s="55"/>
      <c r="R11" s="633"/>
      <c r="S11" s="611"/>
      <c r="T11" s="56"/>
      <c r="U11" s="651"/>
      <c r="V11" s="33"/>
      <c r="W11" s="633"/>
      <c r="X11" s="33"/>
      <c r="Y11" s="653"/>
      <c r="Z11" s="34"/>
      <c r="AA11" s="34"/>
      <c r="AB11" s="34"/>
      <c r="AC11" s="633"/>
      <c r="AD11" s="634"/>
      <c r="AE11" s="656"/>
      <c r="AF11" s="534"/>
      <c r="AG11" s="35"/>
      <c r="AH11" s="658"/>
      <c r="AI11" s="35"/>
      <c r="AJ11" s="35"/>
      <c r="AK11" s="658"/>
      <c r="AL11" s="35"/>
      <c r="AM11" s="35"/>
      <c r="AN11" s="658"/>
      <c r="AO11" s="77"/>
      <c r="AP11" s="77"/>
      <c r="AQ11" s="658"/>
      <c r="AR11" s="658"/>
      <c r="AS11" s="707"/>
    </row>
    <row r="12" spans="1:45" ht="16.5" customHeight="1">
      <c r="A12" s="645"/>
      <c r="B12" s="19" t="s">
        <v>53</v>
      </c>
      <c r="C12" s="30" t="s">
        <v>54</v>
      </c>
      <c r="D12" s="52" t="s">
        <v>365</v>
      </c>
      <c r="E12" s="52" t="s">
        <v>366</v>
      </c>
      <c r="F12" s="647"/>
      <c r="G12" s="52"/>
      <c r="H12" s="52"/>
      <c r="I12" s="52"/>
      <c r="J12" s="30"/>
      <c r="K12" s="647"/>
      <c r="L12" s="53"/>
      <c r="M12" s="53"/>
      <c r="N12" s="53"/>
      <c r="O12" s="54"/>
      <c r="P12" s="633"/>
      <c r="Q12" s="55"/>
      <c r="R12" s="633"/>
      <c r="S12" s="611"/>
      <c r="T12" s="56"/>
      <c r="U12" s="651"/>
      <c r="V12" s="33"/>
      <c r="W12" s="633"/>
      <c r="X12" s="33"/>
      <c r="Y12" s="653"/>
      <c r="Z12" s="34"/>
      <c r="AA12" s="34"/>
      <c r="AB12" s="34"/>
      <c r="AC12" s="633"/>
      <c r="AD12" s="634"/>
      <c r="AE12" s="656"/>
      <c r="AF12" s="534"/>
      <c r="AG12" s="255"/>
      <c r="AH12" s="658"/>
      <c r="AI12" s="255"/>
      <c r="AJ12" s="255"/>
      <c r="AK12" s="658"/>
      <c r="AL12" s="255"/>
      <c r="AM12" s="255"/>
      <c r="AN12" s="658"/>
      <c r="AO12" s="77"/>
      <c r="AP12" s="77"/>
      <c r="AQ12" s="658"/>
      <c r="AR12" s="658"/>
      <c r="AS12" s="707"/>
    </row>
    <row r="13" spans="1:45" ht="16.5" customHeight="1" thickBot="1">
      <c r="A13" s="646"/>
      <c r="B13" s="412" t="s">
        <v>457</v>
      </c>
      <c r="C13" s="529"/>
      <c r="D13" s="529"/>
      <c r="E13" s="529"/>
      <c r="F13" s="598"/>
      <c r="G13" s="118"/>
      <c r="H13" s="118"/>
      <c r="I13" s="118"/>
      <c r="J13" s="258"/>
      <c r="K13" s="598"/>
      <c r="L13" s="73"/>
      <c r="M13" s="58"/>
      <c r="N13" s="58"/>
      <c r="O13" s="74"/>
      <c r="P13" s="598"/>
      <c r="Q13" s="265"/>
      <c r="R13" s="598"/>
      <c r="S13" s="649"/>
      <c r="T13" s="266"/>
      <c r="U13" s="649"/>
      <c r="V13" s="76"/>
      <c r="W13" s="598"/>
      <c r="X13" s="76"/>
      <c r="Y13" s="654"/>
      <c r="Z13" s="263"/>
      <c r="AA13" s="263"/>
      <c r="AB13" s="263"/>
      <c r="AC13" s="598"/>
      <c r="AD13" s="635"/>
      <c r="AE13" s="635"/>
      <c r="AF13" s="522"/>
      <c r="AG13" s="256"/>
      <c r="AH13" s="598"/>
      <c r="AI13" s="256"/>
      <c r="AJ13" s="256"/>
      <c r="AK13" s="598"/>
      <c r="AL13" s="327"/>
      <c r="AM13" s="256"/>
      <c r="AN13" s="598"/>
      <c r="AO13" s="357"/>
      <c r="AP13" s="357"/>
      <c r="AQ13" s="720"/>
      <c r="AR13" s="598"/>
      <c r="AS13" s="708"/>
    </row>
    <row r="14" spans="1:45" ht="25.5">
      <c r="A14" s="716" t="s">
        <v>519</v>
      </c>
      <c r="B14" s="303" t="s">
        <v>55</v>
      </c>
      <c r="C14" s="315" t="s">
        <v>367</v>
      </c>
      <c r="D14" s="313" t="s">
        <v>467</v>
      </c>
      <c r="E14" s="112" t="s">
        <v>381</v>
      </c>
      <c r="F14" s="709">
        <f>COUNTA(B14:E15)</f>
        <v>5</v>
      </c>
      <c r="G14" s="43" t="s">
        <v>57</v>
      </c>
      <c r="H14" s="334"/>
      <c r="I14" s="43"/>
      <c r="J14" s="43"/>
      <c r="K14" s="709">
        <f>COUNTA(G14:J15)</f>
        <v>1</v>
      </c>
      <c r="L14" s="62" t="s">
        <v>58</v>
      </c>
      <c r="M14" s="554" t="s">
        <v>586</v>
      </c>
      <c r="N14" s="434" t="s">
        <v>503</v>
      </c>
      <c r="O14" s="316" t="s">
        <v>525</v>
      </c>
      <c r="P14" s="660">
        <f>COUNTA(L14:O15)</f>
        <v>5</v>
      </c>
      <c r="Q14" s="47"/>
      <c r="R14" s="660">
        <f>COUNTA(Q14:Q15)</f>
        <v>0</v>
      </c>
      <c r="S14" s="718">
        <f>F14+K14+P14+R14</f>
        <v>11</v>
      </c>
      <c r="T14" s="48"/>
      <c r="U14" s="650">
        <f>S14+COUNTA(T14:T15)</f>
        <v>11</v>
      </c>
      <c r="V14" s="49"/>
      <c r="W14" s="660">
        <f>COUNTA(V14:V15)</f>
        <v>0</v>
      </c>
      <c r="X14" s="49"/>
      <c r="Y14" s="661">
        <f>COUNTA(X14:X15)</f>
        <v>0</v>
      </c>
      <c r="Z14" s="309"/>
      <c r="AA14" s="309"/>
      <c r="AB14" s="309"/>
      <c r="AC14" s="660">
        <f>COUNTA(Z14:AB15)</f>
        <v>0</v>
      </c>
      <c r="AD14" s="712">
        <f>W14+Y14+AC14</f>
        <v>0</v>
      </c>
      <c r="AE14" s="714">
        <f>S14+AD14</f>
        <v>11</v>
      </c>
      <c r="AF14" s="550" t="s">
        <v>541</v>
      </c>
      <c r="AG14" s="63"/>
      <c r="AH14" s="709">
        <f>COUNTA(AF14:AG15)</f>
        <v>1</v>
      </c>
      <c r="AI14" s="550" t="s">
        <v>535</v>
      </c>
      <c r="AJ14" s="550" t="s">
        <v>540</v>
      </c>
      <c r="AK14" s="709">
        <f>COUNTA(AI14:AJ15)</f>
        <v>2</v>
      </c>
      <c r="AL14" s="550" t="s">
        <v>539</v>
      </c>
      <c r="AM14" s="550" t="s">
        <v>536</v>
      </c>
      <c r="AN14" s="709">
        <f>COUNTA(AL14:AM15)</f>
        <v>2</v>
      </c>
      <c r="AO14" s="550" t="s">
        <v>537</v>
      </c>
      <c r="AP14" s="550" t="s">
        <v>538</v>
      </c>
      <c r="AQ14" s="709">
        <f>COUNTA(AO14:AP15)</f>
        <v>2</v>
      </c>
      <c r="AR14" s="709">
        <f>AH14+AK14+AN14+AQ14</f>
        <v>7</v>
      </c>
      <c r="AS14" s="710">
        <f>AE14+AR14</f>
        <v>18</v>
      </c>
    </row>
    <row r="15" spans="1:45" ht="25.5" customHeight="1" thickBot="1">
      <c r="A15" s="717"/>
      <c r="B15" s="332" t="s">
        <v>56</v>
      </c>
      <c r="C15" s="332"/>
      <c r="D15" s="332"/>
      <c r="E15" s="38"/>
      <c r="F15" s="632"/>
      <c r="G15" s="65"/>
      <c r="H15" s="65"/>
      <c r="I15" s="65"/>
      <c r="J15" s="66"/>
      <c r="K15" s="632"/>
      <c r="L15" s="558" t="s">
        <v>587</v>
      </c>
      <c r="M15" s="67"/>
      <c r="N15" s="67"/>
      <c r="O15" s="68"/>
      <c r="P15" s="642"/>
      <c r="Q15" s="69"/>
      <c r="R15" s="642"/>
      <c r="S15" s="612"/>
      <c r="T15" s="70"/>
      <c r="U15" s="659"/>
      <c r="V15" s="71"/>
      <c r="W15" s="642"/>
      <c r="X15" s="71"/>
      <c r="Y15" s="662"/>
      <c r="Z15" s="72"/>
      <c r="AA15" s="72"/>
      <c r="AB15" s="72"/>
      <c r="AC15" s="642"/>
      <c r="AD15" s="713"/>
      <c r="AE15" s="715"/>
      <c r="AF15" s="519"/>
      <c r="AG15" s="42"/>
      <c r="AH15" s="632"/>
      <c r="AI15" s="42"/>
      <c r="AJ15" s="42"/>
      <c r="AK15" s="632"/>
      <c r="AL15" s="505"/>
      <c r="AM15" s="42"/>
      <c r="AN15" s="632"/>
      <c r="AO15" s="356"/>
      <c r="AP15" s="356"/>
      <c r="AQ15" s="632"/>
      <c r="AR15" s="632"/>
      <c r="AS15" s="711"/>
    </row>
    <row r="16" spans="1:45" ht="25.5">
      <c r="A16" s="636" t="s">
        <v>59</v>
      </c>
      <c r="B16" s="316" t="s">
        <v>60</v>
      </c>
      <c r="C16" s="160" t="s">
        <v>575</v>
      </c>
      <c r="D16" s="43" t="s">
        <v>61</v>
      </c>
      <c r="E16" s="303" t="s">
        <v>62</v>
      </c>
      <c r="F16" s="637">
        <f>COUNTA(B16:E18)</f>
        <v>9</v>
      </c>
      <c r="G16" s="45" t="s">
        <v>63</v>
      </c>
      <c r="H16" s="45" t="s">
        <v>64</v>
      </c>
      <c r="I16" s="45" t="s">
        <v>494</v>
      </c>
      <c r="J16" s="45" t="s">
        <v>495</v>
      </c>
      <c r="K16" s="640">
        <f>COUNTA(G16:J18)</f>
        <v>6</v>
      </c>
      <c r="L16" s="46" t="s">
        <v>65</v>
      </c>
      <c r="M16" s="375"/>
      <c r="N16" s="46"/>
      <c r="O16" s="43"/>
      <c r="P16" s="559">
        <f>COUNTA(L16:O18)</f>
        <v>1</v>
      </c>
      <c r="Q16" s="47"/>
      <c r="R16" s="559">
        <f>COUNTA(Q16:Q18)</f>
        <v>0</v>
      </c>
      <c r="S16" s="723">
        <f>F16+K16+P16+R16</f>
        <v>16</v>
      </c>
      <c r="T16" s="48"/>
      <c r="U16" s="650">
        <f>S16+COUNTA(T16:T18)</f>
        <v>16</v>
      </c>
      <c r="V16" s="49"/>
      <c r="W16" s="559">
        <f>COUNTA(V16:V18)</f>
        <v>0</v>
      </c>
      <c r="X16" s="49"/>
      <c r="Y16" s="652">
        <f>COUNTA(X16:X18)</f>
        <v>0</v>
      </c>
      <c r="Z16" s="50"/>
      <c r="AA16" s="50"/>
      <c r="AB16" s="50"/>
      <c r="AC16" s="559">
        <f>COUNTA(Z16:AB18)</f>
        <v>0</v>
      </c>
      <c r="AD16" s="561">
        <f>SUM(W16+Y16+AC16)</f>
        <v>0</v>
      </c>
      <c r="AE16" s="655">
        <f>SUM(S16+AD16)</f>
        <v>16</v>
      </c>
      <c r="AF16" s="51"/>
      <c r="AG16" s="51"/>
      <c r="AH16" s="657">
        <f>COUNTA(AF16:AG18)</f>
        <v>0</v>
      </c>
      <c r="AI16" s="51"/>
      <c r="AJ16" s="51"/>
      <c r="AK16" s="657">
        <f>COUNTA(AI16:AJ18)</f>
        <v>0</v>
      </c>
      <c r="AL16" s="51"/>
      <c r="AM16" s="51"/>
      <c r="AN16" s="657">
        <f>COUNTA(AL16:AM18)</f>
        <v>0</v>
      </c>
      <c r="AO16" s="51"/>
      <c r="AP16" s="51"/>
      <c r="AQ16" s="709">
        <f>COUNTA(AO16:AP18)</f>
        <v>0</v>
      </c>
      <c r="AR16" s="657">
        <f>AH16+AK16+AN16+AQ16</f>
        <v>0</v>
      </c>
      <c r="AS16" s="721">
        <f>AE16+AR16</f>
        <v>16</v>
      </c>
    </row>
    <row r="17" spans="1:45" ht="25.5">
      <c r="A17" s="569"/>
      <c r="B17" s="30" t="s">
        <v>66</v>
      </c>
      <c r="C17" s="30" t="s">
        <v>67</v>
      </c>
      <c r="D17" s="30" t="s">
        <v>68</v>
      </c>
      <c r="E17" s="30" t="s">
        <v>493</v>
      </c>
      <c r="F17" s="638"/>
      <c r="G17" s="54" t="s">
        <v>69</v>
      </c>
      <c r="H17" s="553" t="s">
        <v>577</v>
      </c>
      <c r="I17" s="517"/>
      <c r="J17" s="511"/>
      <c r="K17" s="641"/>
      <c r="L17" s="510"/>
      <c r="M17" s="514"/>
      <c r="N17" s="510"/>
      <c r="O17" s="269"/>
      <c r="P17" s="593"/>
      <c r="Q17" s="265"/>
      <c r="R17" s="593"/>
      <c r="S17" s="610"/>
      <c r="T17" s="512"/>
      <c r="U17" s="651"/>
      <c r="V17" s="506"/>
      <c r="W17" s="593"/>
      <c r="X17" s="506"/>
      <c r="Y17" s="705"/>
      <c r="Z17" s="509"/>
      <c r="AA17" s="509"/>
      <c r="AB17" s="509"/>
      <c r="AC17" s="593"/>
      <c r="AD17" s="696"/>
      <c r="AE17" s="697"/>
      <c r="AF17" s="515"/>
      <c r="AG17" s="515"/>
      <c r="AH17" s="658"/>
      <c r="AI17" s="515"/>
      <c r="AJ17" s="515"/>
      <c r="AK17" s="658"/>
      <c r="AL17" s="515"/>
      <c r="AM17" s="515"/>
      <c r="AN17" s="658"/>
      <c r="AO17" s="515"/>
      <c r="AP17" s="515"/>
      <c r="AQ17" s="647"/>
      <c r="AR17" s="658"/>
      <c r="AS17" s="624"/>
    </row>
    <row r="18" spans="1:45" ht="16.5" thickBot="1">
      <c r="A18" s="570"/>
      <c r="B18" s="541" t="s">
        <v>70</v>
      </c>
      <c r="C18" s="66"/>
      <c r="D18" s="66"/>
      <c r="E18" s="66"/>
      <c r="F18" s="639"/>
      <c r="G18" s="513"/>
      <c r="H18" s="66"/>
      <c r="I18" s="406"/>
      <c r="J18" s="406"/>
      <c r="K18" s="639"/>
      <c r="L18" s="58"/>
      <c r="M18" s="58"/>
      <c r="N18" s="58"/>
      <c r="O18" s="59"/>
      <c r="P18" s="642"/>
      <c r="Q18" s="60"/>
      <c r="R18" s="642"/>
      <c r="S18" s="724"/>
      <c r="T18" s="61"/>
      <c r="U18" s="659"/>
      <c r="V18" s="40"/>
      <c r="W18" s="642"/>
      <c r="X18" s="40"/>
      <c r="Y18" s="662"/>
      <c r="Z18" s="41"/>
      <c r="AA18" s="41"/>
      <c r="AB18" s="41"/>
      <c r="AC18" s="642"/>
      <c r="AD18" s="713"/>
      <c r="AE18" s="719"/>
      <c r="AF18" s="42"/>
      <c r="AG18" s="42"/>
      <c r="AH18" s="720"/>
      <c r="AI18" s="42"/>
      <c r="AJ18" s="42"/>
      <c r="AK18" s="720"/>
      <c r="AL18" s="42"/>
      <c r="AM18" s="42"/>
      <c r="AN18" s="720"/>
      <c r="AO18" s="358"/>
      <c r="AP18" s="358"/>
      <c r="AQ18" s="632"/>
      <c r="AR18" s="720"/>
      <c r="AS18" s="722"/>
    </row>
    <row r="19" spans="1:45">
      <c r="A19" s="725" t="s">
        <v>71</v>
      </c>
      <c r="B19" s="62" t="s">
        <v>357</v>
      </c>
      <c r="C19" s="62" t="s">
        <v>72</v>
      </c>
      <c r="D19" s="52" t="s">
        <v>368</v>
      </c>
      <c r="E19" s="43" t="s">
        <v>73</v>
      </c>
      <c r="F19" s="637">
        <f>COUNTA(B19:E21)</f>
        <v>8</v>
      </c>
      <c r="G19" s="46" t="s">
        <v>74</v>
      </c>
      <c r="H19" s="316" t="s">
        <v>477</v>
      </c>
      <c r="I19" s="431" t="s">
        <v>75</v>
      </c>
      <c r="J19" s="431" t="s">
        <v>382</v>
      </c>
      <c r="K19" s="640">
        <f>COUNTA(G19:J21)</f>
        <v>5</v>
      </c>
      <c r="L19" s="508"/>
      <c r="M19" s="312"/>
      <c r="N19" s="312"/>
      <c r="O19" s="312"/>
      <c r="P19" s="727">
        <f>COUNTA(L19:O21)</f>
        <v>0</v>
      </c>
      <c r="Q19" s="49"/>
      <c r="R19" s="727">
        <f>COUNTA(Q19:Q21)</f>
        <v>0</v>
      </c>
      <c r="S19" s="723">
        <f>F19+K19+P19+R19</f>
        <v>13</v>
      </c>
      <c r="T19" s="43" t="s">
        <v>76</v>
      </c>
      <c r="U19" s="734">
        <f>S19+COUNTA(T19:T21)</f>
        <v>15</v>
      </c>
      <c r="V19" s="49"/>
      <c r="W19" s="727">
        <f>COUNTA(V19:V21)</f>
        <v>0</v>
      </c>
      <c r="X19" s="49"/>
      <c r="Y19" s="729">
        <f>COUNTA(X19:X21)</f>
        <v>0</v>
      </c>
      <c r="Z19" s="50"/>
      <c r="AA19" s="50"/>
      <c r="AB19" s="50"/>
      <c r="AC19" s="559">
        <f>COUNTA(Z19:AB21)</f>
        <v>0</v>
      </c>
      <c r="AD19" s="561">
        <f>SUM(W19+Y19+AC19)</f>
        <v>0</v>
      </c>
      <c r="AE19" s="655">
        <f>SUM(S19+AD19)</f>
        <v>13</v>
      </c>
      <c r="AF19" s="391"/>
      <c r="AG19" s="51"/>
      <c r="AH19" s="731">
        <f>COUNTA(AF19:AG21)</f>
        <v>0</v>
      </c>
      <c r="AI19" s="51"/>
      <c r="AJ19" s="51"/>
      <c r="AK19" s="657">
        <f>COUNTA(AI19:AJ21)</f>
        <v>0</v>
      </c>
      <c r="AL19" s="51"/>
      <c r="AM19" s="51"/>
      <c r="AN19" s="657">
        <f>COUNTA(AL19:AM21)</f>
        <v>0</v>
      </c>
      <c r="AO19" s="51"/>
      <c r="AP19" s="51"/>
      <c r="AQ19" s="657">
        <f>COUNTA(AO19:AP21)</f>
        <v>0</v>
      </c>
      <c r="AR19" s="731">
        <f>SUM(AH19+AK19+AN19+AQ19)</f>
        <v>0</v>
      </c>
      <c r="AS19" s="721">
        <f>AE19+AR19</f>
        <v>13</v>
      </c>
    </row>
    <row r="20" spans="1:45" ht="16.5" customHeight="1">
      <c r="A20" s="645"/>
      <c r="B20" s="27" t="s">
        <v>77</v>
      </c>
      <c r="C20" s="376" t="s">
        <v>78</v>
      </c>
      <c r="D20" s="27" t="s">
        <v>79</v>
      </c>
      <c r="E20" s="30" t="s">
        <v>356</v>
      </c>
      <c r="F20" s="638"/>
      <c r="G20" s="542" t="s">
        <v>561</v>
      </c>
      <c r="H20" s="74"/>
      <c r="I20" s="73"/>
      <c r="J20" s="74"/>
      <c r="K20" s="641"/>
      <c r="L20" s="73"/>
      <c r="M20" s="73"/>
      <c r="N20" s="73"/>
      <c r="O20" s="75"/>
      <c r="P20" s="593"/>
      <c r="Q20" s="76"/>
      <c r="R20" s="593"/>
      <c r="S20" s="610"/>
      <c r="T20" s="20" t="s">
        <v>80</v>
      </c>
      <c r="U20" s="703"/>
      <c r="V20" s="76"/>
      <c r="W20" s="736"/>
      <c r="X20" s="24"/>
      <c r="Y20" s="737"/>
      <c r="Z20" s="25"/>
      <c r="AA20" s="25"/>
      <c r="AB20" s="25"/>
      <c r="AC20" s="593"/>
      <c r="AD20" s="696"/>
      <c r="AE20" s="697"/>
      <c r="AF20" s="77"/>
      <c r="AG20" s="77"/>
      <c r="AH20" s="732"/>
      <c r="AI20" s="77"/>
      <c r="AJ20" s="77"/>
      <c r="AK20" s="658"/>
      <c r="AL20" s="77"/>
      <c r="AM20" s="77"/>
      <c r="AN20" s="658"/>
      <c r="AO20" s="77"/>
      <c r="AP20" s="77"/>
      <c r="AQ20" s="658"/>
      <c r="AR20" s="658"/>
      <c r="AS20" s="624"/>
    </row>
    <row r="21" spans="1:45" ht="17.25" customHeight="1" thickBot="1">
      <c r="A21" s="726"/>
      <c r="B21" s="78"/>
      <c r="C21" s="78"/>
      <c r="D21" s="78"/>
      <c r="E21" s="66"/>
      <c r="F21" s="639"/>
      <c r="G21" s="58"/>
      <c r="H21" s="58"/>
      <c r="I21" s="58"/>
      <c r="J21" s="59"/>
      <c r="K21" s="639"/>
      <c r="L21" s="58"/>
      <c r="M21" s="58"/>
      <c r="N21" s="58"/>
      <c r="O21" s="59"/>
      <c r="P21" s="728"/>
      <c r="Q21" s="40"/>
      <c r="R21" s="728"/>
      <c r="S21" s="724"/>
      <c r="T21" s="38"/>
      <c r="U21" s="735"/>
      <c r="V21" s="40"/>
      <c r="W21" s="728"/>
      <c r="X21" s="40"/>
      <c r="Y21" s="730"/>
      <c r="Z21" s="41"/>
      <c r="AA21" s="41"/>
      <c r="AB21" s="41"/>
      <c r="AC21" s="642"/>
      <c r="AD21" s="713"/>
      <c r="AE21" s="719"/>
      <c r="AF21" s="42"/>
      <c r="AG21" s="42"/>
      <c r="AH21" s="733"/>
      <c r="AI21" s="42"/>
      <c r="AJ21" s="42"/>
      <c r="AK21" s="720"/>
      <c r="AL21" s="42"/>
      <c r="AM21" s="42"/>
      <c r="AN21" s="720"/>
      <c r="AO21" s="358"/>
      <c r="AP21" s="358"/>
      <c r="AQ21" s="720"/>
      <c r="AR21" s="720"/>
      <c r="AS21" s="722"/>
    </row>
    <row r="22" spans="1:45">
      <c r="A22" s="725" t="s">
        <v>81</v>
      </c>
      <c r="B22" s="52" t="s">
        <v>369</v>
      </c>
      <c r="C22" s="316" t="s">
        <v>82</v>
      </c>
      <c r="D22" s="43" t="s">
        <v>83</v>
      </c>
      <c r="E22" s="316" t="s">
        <v>90</v>
      </c>
      <c r="F22" s="637">
        <f>COUNTA(B22:E23)</f>
        <v>4</v>
      </c>
      <c r="G22" s="46" t="s">
        <v>84</v>
      </c>
      <c r="H22" s="46" t="s">
        <v>85</v>
      </c>
      <c r="I22" s="46" t="s">
        <v>86</v>
      </c>
      <c r="J22" s="46" t="s">
        <v>87</v>
      </c>
      <c r="K22" s="640">
        <f>COUNTA(G22:J23)</f>
        <v>5</v>
      </c>
      <c r="L22" s="46" t="s">
        <v>88</v>
      </c>
      <c r="M22" s="312" t="s">
        <v>472</v>
      </c>
      <c r="N22" s="43" t="s">
        <v>504</v>
      </c>
      <c r="O22" s="79"/>
      <c r="P22" s="727">
        <f>COUNTA(L22:O23)</f>
        <v>3</v>
      </c>
      <c r="Q22" s="49"/>
      <c r="R22" s="727">
        <f>COUNTA(Q22:Q23)</f>
        <v>0</v>
      </c>
      <c r="S22" s="723">
        <f>F22+K22+P22+R22</f>
        <v>12</v>
      </c>
      <c r="T22" s="49"/>
      <c r="U22" s="587">
        <f>S22+COUNTA(T22:T23)</f>
        <v>12</v>
      </c>
      <c r="V22" s="49"/>
      <c r="W22" s="727">
        <f>COUNTA(V22:V23)</f>
        <v>0</v>
      </c>
      <c r="X22" s="62"/>
      <c r="Y22" s="729">
        <f>COUNTA(X22:X23)</f>
        <v>0</v>
      </c>
      <c r="Z22" s="50"/>
      <c r="AA22" s="50"/>
      <c r="AB22" s="50"/>
      <c r="AC22" s="727">
        <f>COUNTA(Z22:AB23)</f>
        <v>0</v>
      </c>
      <c r="AD22" s="561">
        <f>SUM(W22+Y22+AC22)</f>
        <v>0</v>
      </c>
      <c r="AE22" s="563">
        <f>SUM(S22+AD22)</f>
        <v>12</v>
      </c>
      <c r="AF22" s="81"/>
      <c r="AG22" s="81"/>
      <c r="AH22" s="565">
        <f>COUNTA(AF22:AG23)</f>
        <v>0</v>
      </c>
      <c r="AI22" s="81"/>
      <c r="AJ22" s="81"/>
      <c r="AK22" s="565">
        <f>COUNTA(AI22:AJ23)</f>
        <v>0</v>
      </c>
      <c r="AL22" s="81"/>
      <c r="AM22" s="81"/>
      <c r="AN22" s="565">
        <f>COUNTA(AL22:AM23)</f>
        <v>0</v>
      </c>
      <c r="AO22" s="81"/>
      <c r="AP22" s="81"/>
      <c r="AQ22" s="565">
        <f>COUNTA(AO22:AP23)</f>
        <v>0</v>
      </c>
      <c r="AR22" s="565">
        <f>AH22+AK22+AN22+AQ22</f>
        <v>0</v>
      </c>
      <c r="AS22" s="721">
        <f>AE22+AR22</f>
        <v>12</v>
      </c>
    </row>
    <row r="23" spans="1:45" ht="17.25" customHeight="1" thickBot="1">
      <c r="A23" s="741"/>
      <c r="B23" s="38"/>
      <c r="C23" s="38"/>
      <c r="D23" s="38"/>
      <c r="E23" s="66"/>
      <c r="F23" s="639"/>
      <c r="G23" s="19" t="s">
        <v>89</v>
      </c>
      <c r="H23" s="58"/>
      <c r="I23" s="58"/>
      <c r="J23" s="38"/>
      <c r="K23" s="639"/>
      <c r="L23" s="58"/>
      <c r="M23" s="58"/>
      <c r="N23" s="58"/>
      <c r="O23" s="59"/>
      <c r="P23" s="728"/>
      <c r="Q23" s="40"/>
      <c r="R23" s="728"/>
      <c r="S23" s="724"/>
      <c r="T23" s="40"/>
      <c r="U23" s="613"/>
      <c r="V23" s="40"/>
      <c r="W23" s="728"/>
      <c r="X23" s="40"/>
      <c r="Y23" s="730"/>
      <c r="Z23" s="41"/>
      <c r="AA23" s="41"/>
      <c r="AB23" s="41"/>
      <c r="AC23" s="728"/>
      <c r="AD23" s="713"/>
      <c r="AE23" s="719"/>
      <c r="AF23" s="42"/>
      <c r="AG23" s="42"/>
      <c r="AH23" s="566"/>
      <c r="AI23" s="42"/>
      <c r="AJ23" s="42"/>
      <c r="AK23" s="566"/>
      <c r="AL23" s="42"/>
      <c r="AM23" s="42"/>
      <c r="AN23" s="566"/>
      <c r="AO23" s="353"/>
      <c r="AP23" s="353"/>
      <c r="AQ23" s="566"/>
      <c r="AR23" s="566"/>
      <c r="AS23" s="722"/>
    </row>
    <row r="24" spans="1:45">
      <c r="A24" s="644" t="s">
        <v>91</v>
      </c>
      <c r="B24" s="44" t="s">
        <v>93</v>
      </c>
      <c r="C24" s="44" t="s">
        <v>92</v>
      </c>
      <c r="D24" s="62" t="s">
        <v>355</v>
      </c>
      <c r="E24" s="175" t="s">
        <v>95</v>
      </c>
      <c r="F24" s="631">
        <f>COUNTA(B24:E25)</f>
        <v>4</v>
      </c>
      <c r="G24" s="44" t="s">
        <v>94</v>
      </c>
      <c r="H24" s="44" t="s">
        <v>407</v>
      </c>
      <c r="I24" s="520" t="s">
        <v>345</v>
      </c>
      <c r="J24" s="44"/>
      <c r="K24" s="648">
        <f>COUNTA(G24:J25)</f>
        <v>3</v>
      </c>
      <c r="L24" s="62" t="s">
        <v>360</v>
      </c>
      <c r="M24" s="406" t="s">
        <v>426</v>
      </c>
      <c r="N24" s="406"/>
      <c r="O24" s="43"/>
      <c r="P24" s="559">
        <f>COUNTA(L24:O25)</f>
        <v>2</v>
      </c>
      <c r="Q24" s="49"/>
      <c r="R24" s="559">
        <f>COUNTA(Q24:Q25)</f>
        <v>0</v>
      </c>
      <c r="S24" s="585">
        <f>F24+K24+P24+R24</f>
        <v>9</v>
      </c>
      <c r="T24" s="49"/>
      <c r="U24" s="587">
        <f>S24+COUNTA(T24:T25)</f>
        <v>9</v>
      </c>
      <c r="V24" s="49"/>
      <c r="W24" s="559">
        <f>COUNTA(V24:V25)</f>
        <v>0</v>
      </c>
      <c r="X24" s="49"/>
      <c r="Y24" s="559">
        <f>COUNTA(X24:X25)</f>
        <v>0</v>
      </c>
      <c r="Z24" s="50"/>
      <c r="AA24" s="50"/>
      <c r="AB24" s="50"/>
      <c r="AC24" s="559">
        <f>COUNTA(Z24:AB25)</f>
        <v>0</v>
      </c>
      <c r="AD24" s="561">
        <f>SUM(W24+Y24+AC24)</f>
        <v>0</v>
      </c>
      <c r="AE24" s="563">
        <f>SUM(S24+AD24)</f>
        <v>9</v>
      </c>
      <c r="AF24" s="81"/>
      <c r="AG24" s="81"/>
      <c r="AH24" s="565">
        <f>COUNTA(AF24:AG25)</f>
        <v>0</v>
      </c>
      <c r="AI24" s="81"/>
      <c r="AJ24" s="81"/>
      <c r="AK24" s="565">
        <f>COUNTA(AI24:AJ25)</f>
        <v>0</v>
      </c>
      <c r="AL24" s="81"/>
      <c r="AM24" s="81"/>
      <c r="AN24" s="565">
        <f>COUNTA(AL24:AM25)</f>
        <v>0</v>
      </c>
      <c r="AO24" s="81"/>
      <c r="AP24" s="81"/>
      <c r="AQ24" s="565">
        <f>COUNTA(AO24:AP25)</f>
        <v>0</v>
      </c>
      <c r="AR24" s="565">
        <f>AH24+AK24+AN24+AQ24</f>
        <v>0</v>
      </c>
      <c r="AS24" s="579">
        <f>AE24+AR24</f>
        <v>9</v>
      </c>
    </row>
    <row r="25" spans="1:45" ht="17.25" customHeight="1" thickBot="1">
      <c r="A25" s="646"/>
      <c r="B25" s="57"/>
      <c r="C25" s="57"/>
      <c r="D25" s="57"/>
      <c r="E25" s="82"/>
      <c r="F25" s="738"/>
      <c r="G25" s="57"/>
      <c r="H25" s="57"/>
      <c r="I25" s="57"/>
      <c r="J25" s="57"/>
      <c r="K25" s="739"/>
      <c r="L25" s="58"/>
      <c r="M25" s="58"/>
      <c r="N25" s="58"/>
      <c r="O25" s="38"/>
      <c r="P25" s="560"/>
      <c r="Q25" s="40"/>
      <c r="R25" s="560"/>
      <c r="S25" s="740"/>
      <c r="T25" s="40"/>
      <c r="U25" s="613"/>
      <c r="V25" s="40"/>
      <c r="W25" s="560"/>
      <c r="X25" s="40"/>
      <c r="Y25" s="560"/>
      <c r="Z25" s="83"/>
      <c r="AA25" s="83"/>
      <c r="AB25" s="83"/>
      <c r="AC25" s="560"/>
      <c r="AD25" s="562"/>
      <c r="AE25" s="564"/>
      <c r="AF25" s="84"/>
      <c r="AG25" s="84"/>
      <c r="AH25" s="566"/>
      <c r="AI25" s="84"/>
      <c r="AJ25" s="84"/>
      <c r="AK25" s="566"/>
      <c r="AL25" s="84"/>
      <c r="AM25" s="84"/>
      <c r="AN25" s="566"/>
      <c r="AO25" s="353"/>
      <c r="AP25" s="353"/>
      <c r="AQ25" s="566"/>
      <c r="AR25" s="566"/>
      <c r="AS25" s="742"/>
    </row>
    <row r="26" spans="1:45">
      <c r="A26" s="636" t="s">
        <v>96</v>
      </c>
      <c r="B26" s="44" t="s">
        <v>386</v>
      </c>
      <c r="C26" s="44" t="s">
        <v>97</v>
      </c>
      <c r="D26" s="44" t="s">
        <v>98</v>
      </c>
      <c r="E26" s="128" t="s">
        <v>458</v>
      </c>
      <c r="F26" s="631">
        <f>COUNTA(B26:E28)</f>
        <v>7</v>
      </c>
      <c r="G26" s="44" t="s">
        <v>99</v>
      </c>
      <c r="H26" s="44" t="s">
        <v>101</v>
      </c>
      <c r="I26" s="539" t="s">
        <v>568</v>
      </c>
      <c r="J26" s="44"/>
      <c r="K26" s="648">
        <f>COUNTA(G26:J28)</f>
        <v>3</v>
      </c>
      <c r="L26" s="313" t="s">
        <v>402</v>
      </c>
      <c r="M26" s="62"/>
      <c r="N26" s="46"/>
      <c r="O26" s="79"/>
      <c r="P26" s="559">
        <f>COUNTA(L26:O28)</f>
        <v>1</v>
      </c>
      <c r="Q26" s="80"/>
      <c r="R26" s="559">
        <f>COUNTA(Q26:Q28)</f>
        <v>0</v>
      </c>
      <c r="S26" s="797">
        <f>F26+K26+P26+R26</f>
        <v>11</v>
      </c>
      <c r="T26" s="49"/>
      <c r="U26" s="575">
        <f>S26+COUNTA(T26:T27)</f>
        <v>11</v>
      </c>
      <c r="V26" s="49"/>
      <c r="W26" s="559">
        <f>COUNTA(V26:V28)</f>
        <v>0</v>
      </c>
      <c r="X26" s="49"/>
      <c r="Y26" s="559">
        <f>COUNTA(X26:X28)</f>
        <v>0</v>
      </c>
      <c r="Z26" s="49"/>
      <c r="AA26" s="49"/>
      <c r="AB26" s="49"/>
      <c r="AC26" s="559">
        <f>COUNTA(Z26:AB28)</f>
        <v>0</v>
      </c>
      <c r="AD26" s="561">
        <f>SUM(W26+Y26+AC26)</f>
        <v>0</v>
      </c>
      <c r="AE26" s="563">
        <f>SUM(S26+AD26)</f>
        <v>11</v>
      </c>
      <c r="AF26" s="391" t="s">
        <v>348</v>
      </c>
      <c r="AG26" s="391" t="s">
        <v>349</v>
      </c>
      <c r="AH26" s="565">
        <f>COUNTA(AF26:AG28)</f>
        <v>2</v>
      </c>
      <c r="AI26" s="81"/>
      <c r="AJ26" s="81"/>
      <c r="AK26" s="565">
        <f>COUNTA(AI26:AJ28)</f>
        <v>0</v>
      </c>
      <c r="AL26" s="81"/>
      <c r="AM26" s="81"/>
      <c r="AN26" s="565">
        <f>COUNTA(AL26:AM28)</f>
        <v>0</v>
      </c>
      <c r="AO26" s="81"/>
      <c r="AP26" s="81"/>
      <c r="AQ26" s="565">
        <f>COUNTA(AO26:AP28)</f>
        <v>0</v>
      </c>
      <c r="AR26" s="565">
        <f>AH26+AK26+AN26+AQ26</f>
        <v>2</v>
      </c>
      <c r="AS26" s="745">
        <f>AE26+AR26</f>
        <v>13</v>
      </c>
    </row>
    <row r="27" spans="1:45" s="288" customFormat="1" ht="16.5" customHeight="1">
      <c r="A27" s="569"/>
      <c r="B27" s="52" t="s">
        <v>358</v>
      </c>
      <c r="C27" s="27" t="s">
        <v>102</v>
      </c>
      <c r="D27" s="429" t="s">
        <v>100</v>
      </c>
      <c r="E27" s="128"/>
      <c r="F27" s="638"/>
      <c r="G27" s="52"/>
      <c r="H27" s="53"/>
      <c r="I27" s="53"/>
      <c r="J27" s="27"/>
      <c r="K27" s="641"/>
      <c r="L27" s="53"/>
      <c r="M27" s="53"/>
      <c r="N27" s="53"/>
      <c r="O27" s="27"/>
      <c r="P27" s="593"/>
      <c r="Q27" s="31"/>
      <c r="R27" s="593"/>
      <c r="S27" s="867"/>
      <c r="T27" s="33"/>
      <c r="U27" s="796"/>
      <c r="V27" s="33"/>
      <c r="W27" s="593"/>
      <c r="X27" s="33"/>
      <c r="Y27" s="593"/>
      <c r="Z27" s="287"/>
      <c r="AA27" s="287"/>
      <c r="AB27" s="287"/>
      <c r="AC27" s="593"/>
      <c r="AD27" s="696"/>
      <c r="AE27" s="643"/>
      <c r="AF27" s="395"/>
      <c r="AG27" s="393"/>
      <c r="AH27" s="597"/>
      <c r="AI27" s="280"/>
      <c r="AJ27" s="280"/>
      <c r="AK27" s="597"/>
      <c r="AL27" s="280"/>
      <c r="AM27" s="280"/>
      <c r="AN27" s="597"/>
      <c r="AO27" s="349"/>
      <c r="AP27" s="349"/>
      <c r="AQ27" s="597"/>
      <c r="AR27" s="597"/>
      <c r="AS27" s="746"/>
    </row>
    <row r="28" spans="1:45" ht="17.25" customHeight="1" thickBot="1">
      <c r="A28" s="570"/>
      <c r="B28" s="282"/>
      <c r="C28" s="286"/>
      <c r="D28" s="286"/>
      <c r="E28" s="78"/>
      <c r="F28" s="738"/>
      <c r="G28" s="282"/>
      <c r="H28" s="289"/>
      <c r="I28" s="289"/>
      <c r="J28" s="36"/>
      <c r="K28" s="739"/>
      <c r="L28" s="283"/>
      <c r="M28" s="289"/>
      <c r="N28" s="289"/>
      <c r="O28" s="36"/>
      <c r="P28" s="560"/>
      <c r="Q28" s="138"/>
      <c r="R28" s="560"/>
      <c r="S28" s="798"/>
      <c r="T28" s="76"/>
      <c r="U28" s="576"/>
      <c r="V28" s="76"/>
      <c r="W28" s="560"/>
      <c r="X28" s="76"/>
      <c r="Y28" s="560"/>
      <c r="Z28" s="284"/>
      <c r="AA28" s="290"/>
      <c r="AB28" s="290"/>
      <c r="AC28" s="560"/>
      <c r="AD28" s="562"/>
      <c r="AE28" s="564"/>
      <c r="AF28" s="285"/>
      <c r="AG28" s="291"/>
      <c r="AH28" s="566"/>
      <c r="AI28" s="285"/>
      <c r="AJ28" s="291"/>
      <c r="AK28" s="566"/>
      <c r="AL28" s="285"/>
      <c r="AM28" s="281"/>
      <c r="AN28" s="566"/>
      <c r="AO28" s="353"/>
      <c r="AP28" s="353"/>
      <c r="AQ28" s="566"/>
      <c r="AR28" s="566"/>
      <c r="AS28" s="747"/>
    </row>
    <row r="29" spans="1:45" s="237" customFormat="1" ht="17.25" customHeight="1" thickBot="1">
      <c r="A29" s="311" t="s">
        <v>103</v>
      </c>
      <c r="B29" s="743"/>
      <c r="C29" s="754"/>
      <c r="D29" s="754"/>
      <c r="E29" s="744"/>
      <c r="F29" s="90">
        <f>SUM(F30:F41)</f>
        <v>23</v>
      </c>
      <c r="G29" s="743"/>
      <c r="H29" s="754"/>
      <c r="I29" s="754"/>
      <c r="J29" s="744"/>
      <c r="K29" s="90">
        <f>SUM(K30:K41)</f>
        <v>26</v>
      </c>
      <c r="L29" s="743"/>
      <c r="M29" s="754"/>
      <c r="N29" s="754"/>
      <c r="O29" s="744"/>
      <c r="P29" s="90">
        <f>SUM(P30:P41)</f>
        <v>16</v>
      </c>
      <c r="Q29" s="90"/>
      <c r="R29" s="90">
        <f>SUM(R30:R41)</f>
        <v>0</v>
      </c>
      <c r="S29" s="90">
        <f>SUM(S30:S41)</f>
        <v>65</v>
      </c>
      <c r="T29" s="90"/>
      <c r="U29" s="90">
        <f>SUM(U30:U41)</f>
        <v>65</v>
      </c>
      <c r="V29" s="90"/>
      <c r="W29" s="90">
        <f>SUM(W30:W41)</f>
        <v>0</v>
      </c>
      <c r="X29" s="90"/>
      <c r="Y29" s="90">
        <f>SUM(Y30:Y41)</f>
        <v>0</v>
      </c>
      <c r="Z29" s="743"/>
      <c r="AA29" s="754"/>
      <c r="AB29" s="754"/>
      <c r="AC29" s="90">
        <f>SUM(AC30:AC41)</f>
        <v>0</v>
      </c>
      <c r="AD29" s="90">
        <f>SUM(AD30:AD41)</f>
        <v>0</v>
      </c>
      <c r="AE29" s="90">
        <f>U29+AD29</f>
        <v>65</v>
      </c>
      <c r="AF29" s="743"/>
      <c r="AG29" s="754"/>
      <c r="AH29" s="90">
        <f>SUM(AH30:AH41)</f>
        <v>1</v>
      </c>
      <c r="AI29" s="743"/>
      <c r="AJ29" s="754"/>
      <c r="AK29" s="90">
        <f>SUM(AK30:AK41)</f>
        <v>0</v>
      </c>
      <c r="AL29" s="743"/>
      <c r="AM29" s="744"/>
      <c r="AN29" s="90">
        <f>SUM(AN30:AN41)</f>
        <v>0</v>
      </c>
      <c r="AO29" s="748"/>
      <c r="AP29" s="749"/>
      <c r="AQ29" s="90">
        <f>SUM(AQ30:AQ41)</f>
        <v>0</v>
      </c>
      <c r="AR29" s="90">
        <f>SUM(AR30:AR41)</f>
        <v>1</v>
      </c>
      <c r="AS29" s="92">
        <f>SUM(AS30:AS41)</f>
        <v>66</v>
      </c>
    </row>
    <row r="30" spans="1:45" ht="26.25" thickBot="1">
      <c r="A30" s="93" t="s">
        <v>104</v>
      </c>
      <c r="B30" s="66"/>
      <c r="C30" s="66"/>
      <c r="D30" s="66"/>
      <c r="E30" s="94"/>
      <c r="F30" s="459">
        <f>COUNTA(B30:E30)</f>
        <v>0</v>
      </c>
      <c r="G30" s="66" t="s">
        <v>105</v>
      </c>
      <c r="H30" s="68"/>
      <c r="I30" s="68"/>
      <c r="J30" s="68"/>
      <c r="K30" s="459">
        <f>COUNTA(G30:J30)</f>
        <v>1</v>
      </c>
      <c r="L30" s="337" t="s">
        <v>397</v>
      </c>
      <c r="M30" s="68"/>
      <c r="N30" s="68"/>
      <c r="O30" s="95"/>
      <c r="P30" s="278">
        <f>COUNTA(L30:O30)</f>
        <v>1</v>
      </c>
      <c r="Q30" s="96"/>
      <c r="R30" s="71">
        <f>COUNTA(Q30)</f>
        <v>0</v>
      </c>
      <c r="S30" s="460">
        <f>F30+K30+P30+R30</f>
        <v>2</v>
      </c>
      <c r="T30" s="97"/>
      <c r="U30" s="440">
        <f>S30+COUNTA(T30)</f>
        <v>2</v>
      </c>
      <c r="V30" s="71"/>
      <c r="W30" s="71">
        <f>COUNTA(V30)</f>
        <v>0</v>
      </c>
      <c r="X30" s="71"/>
      <c r="Y30" s="71">
        <f>COUNTA(X30)</f>
        <v>0</v>
      </c>
      <c r="Z30" s="78"/>
      <c r="AA30" s="71"/>
      <c r="AB30" s="71"/>
      <c r="AC30" s="461">
        <f>COUNTA(Z30:AB30)</f>
        <v>0</v>
      </c>
      <c r="AD30" s="462">
        <f>W30+Y30+AC30</f>
        <v>0</v>
      </c>
      <c r="AE30" s="463">
        <f>S30+AD30</f>
        <v>2</v>
      </c>
      <c r="AF30" s="97"/>
      <c r="AG30" s="97"/>
      <c r="AH30" s="78">
        <f>COUNTA(AF30:AG30)</f>
        <v>0</v>
      </c>
      <c r="AI30" s="97"/>
      <c r="AJ30" s="97"/>
      <c r="AK30" s="78">
        <f>COUNTA(AI30:AJ30)</f>
        <v>0</v>
      </c>
      <c r="AL30" s="97"/>
      <c r="AM30" s="97"/>
      <c r="AN30" s="78">
        <f>COUNTA(AL30:AM30)</f>
        <v>0</v>
      </c>
      <c r="AO30" s="347"/>
      <c r="AP30" s="347"/>
      <c r="AQ30" s="78">
        <f>COUNTA(AO30:AP30)</f>
        <v>0</v>
      </c>
      <c r="AR30" s="78">
        <f>AH30+AK30+AN30+AQ30</f>
        <v>0</v>
      </c>
      <c r="AS30" s="464">
        <f>AE30+AR30</f>
        <v>2</v>
      </c>
    </row>
    <row r="31" spans="1:45">
      <c r="A31" s="750" t="s">
        <v>106</v>
      </c>
      <c r="B31" s="546" t="s">
        <v>352</v>
      </c>
      <c r="C31" s="52" t="s">
        <v>370</v>
      </c>
      <c r="D31" s="175" t="s">
        <v>108</v>
      </c>
      <c r="E31" s="44" t="s">
        <v>107</v>
      </c>
      <c r="F31" s="583">
        <f>COUNTA(B31:E32)</f>
        <v>5</v>
      </c>
      <c r="G31" s="527" t="s">
        <v>460</v>
      </c>
      <c r="H31" s="527" t="s">
        <v>354</v>
      </c>
      <c r="I31" s="527" t="s">
        <v>461</v>
      </c>
      <c r="J31" s="45"/>
      <c r="K31" s="631">
        <f>COUNTA(G31:J32)</f>
        <v>3</v>
      </c>
      <c r="L31" s="43" t="s">
        <v>389</v>
      </c>
      <c r="M31" s="406" t="s">
        <v>427</v>
      </c>
      <c r="N31" s="406" t="s">
        <v>428</v>
      </c>
      <c r="O31" s="44" t="s">
        <v>506</v>
      </c>
      <c r="P31" s="752">
        <f>COUNTA(L31:O32)</f>
        <v>4</v>
      </c>
      <c r="Q31" s="80"/>
      <c r="R31" s="559">
        <f>COUNTA(Q31:Q32)</f>
        <v>0</v>
      </c>
      <c r="S31" s="585">
        <f>F31+K31+P31+R31</f>
        <v>12</v>
      </c>
      <c r="T31" s="307"/>
      <c r="U31" s="587">
        <f>S31+COUNTA(T31:T32)</f>
        <v>12</v>
      </c>
      <c r="V31" s="62"/>
      <c r="W31" s="559">
        <f>COUNTA(V31:V32)</f>
        <v>0</v>
      </c>
      <c r="X31" s="49"/>
      <c r="Y31" s="559">
        <f>COUNTA(X31:X32)</f>
        <v>0</v>
      </c>
      <c r="Z31" s="49"/>
      <c r="AA31" s="49"/>
      <c r="AB31" s="49"/>
      <c r="AC31" s="559">
        <f>COUNTA(Z31:AB32)</f>
        <v>0</v>
      </c>
      <c r="AD31" s="561">
        <f>W31+Y31+AC31</f>
        <v>0</v>
      </c>
      <c r="AE31" s="563">
        <f>S31+AD31</f>
        <v>12</v>
      </c>
      <c r="AF31" s="81"/>
      <c r="AG31" s="81"/>
      <c r="AH31" s="565">
        <f>COUNTA(AF31:AG32)</f>
        <v>0</v>
      </c>
      <c r="AI31" s="81"/>
      <c r="AJ31" s="81"/>
      <c r="AK31" s="565">
        <f>COUNTA(AI31:AJ32)</f>
        <v>0</v>
      </c>
      <c r="AL31" s="81"/>
      <c r="AM31" s="81"/>
      <c r="AN31" s="565">
        <f>COUNTA(AL31:AM32)</f>
        <v>0</v>
      </c>
      <c r="AO31" s="81"/>
      <c r="AP31" s="81"/>
      <c r="AQ31" s="565">
        <f>COUNTA(AO31:AP32)</f>
        <v>0</v>
      </c>
      <c r="AR31" s="565">
        <f>AH31+AK31+AN31+AQ31</f>
        <v>0</v>
      </c>
      <c r="AS31" s="579">
        <f>AE31+AR31</f>
        <v>12</v>
      </c>
    </row>
    <row r="32" spans="1:45" ht="17.25" customHeight="1" thickBot="1">
      <c r="A32" s="751"/>
      <c r="B32" s="20" t="s">
        <v>459</v>
      </c>
      <c r="C32" s="57"/>
      <c r="D32" s="65"/>
      <c r="E32" s="57"/>
      <c r="F32" s="606"/>
      <c r="G32" s="20"/>
      <c r="H32" s="59"/>
      <c r="I32" s="98"/>
      <c r="J32" s="38"/>
      <c r="K32" s="632"/>
      <c r="L32" s="59"/>
      <c r="M32" s="59"/>
      <c r="N32" s="59"/>
      <c r="O32" s="38"/>
      <c r="P32" s="753"/>
      <c r="Q32" s="39"/>
      <c r="R32" s="642"/>
      <c r="S32" s="612"/>
      <c r="T32" s="99"/>
      <c r="U32" s="613"/>
      <c r="V32" s="40"/>
      <c r="W32" s="642"/>
      <c r="X32" s="342"/>
      <c r="Y32" s="642"/>
      <c r="Z32" s="40"/>
      <c r="AA32" s="40"/>
      <c r="AB32" s="40"/>
      <c r="AC32" s="642"/>
      <c r="AD32" s="562"/>
      <c r="AE32" s="564"/>
      <c r="AF32" s="84"/>
      <c r="AG32" s="84"/>
      <c r="AH32" s="566"/>
      <c r="AI32" s="84"/>
      <c r="AJ32" s="84"/>
      <c r="AK32" s="566"/>
      <c r="AL32" s="84"/>
      <c r="AM32" s="84"/>
      <c r="AN32" s="566"/>
      <c r="AO32" s="353"/>
      <c r="AP32" s="353"/>
      <c r="AQ32" s="566"/>
      <c r="AR32" s="566"/>
      <c r="AS32" s="742"/>
    </row>
    <row r="33" spans="1:45">
      <c r="A33" s="636" t="s">
        <v>109</v>
      </c>
      <c r="B33" s="303" t="s">
        <v>110</v>
      </c>
      <c r="C33" s="528" t="s">
        <v>114</v>
      </c>
      <c r="D33" s="43"/>
      <c r="E33" s="45"/>
      <c r="F33" s="583">
        <f>COUNTA(B33:E34)</f>
        <v>2</v>
      </c>
      <c r="G33" s="45" t="s">
        <v>111</v>
      </c>
      <c r="H33" s="45" t="s">
        <v>112</v>
      </c>
      <c r="I33" s="45" t="s">
        <v>113</v>
      </c>
      <c r="J33" s="43" t="s">
        <v>462</v>
      </c>
      <c r="K33" s="631">
        <f>COUNTA(G33:J34)</f>
        <v>5</v>
      </c>
      <c r="L33" s="508" t="s">
        <v>344</v>
      </c>
      <c r="M33" s="312" t="s">
        <v>383</v>
      </c>
      <c r="N33" s="508" t="s">
        <v>463</v>
      </c>
      <c r="O33" s="62"/>
      <c r="P33" s="752">
        <f>COUNTA(L33:O34)</f>
        <v>3</v>
      </c>
      <c r="Q33" s="80"/>
      <c r="R33" s="559">
        <f>COUNTA(Q33:Q34)</f>
        <v>0</v>
      </c>
      <c r="S33" s="797">
        <f>F33+K33+P33+R33</f>
        <v>10</v>
      </c>
      <c r="T33" s="404"/>
      <c r="U33" s="575">
        <f>S33+COUNTA(T33:T34)</f>
        <v>10</v>
      </c>
      <c r="V33" s="49"/>
      <c r="W33" s="559">
        <f>COUNTA(V33:V34)</f>
        <v>0</v>
      </c>
      <c r="X33" s="49"/>
      <c r="Y33" s="559">
        <f>COUNTA(X33:X34)</f>
        <v>0</v>
      </c>
      <c r="Z33" s="49"/>
      <c r="AA33" s="49"/>
      <c r="AB33" s="49"/>
      <c r="AC33" s="559">
        <f>COUNTA(Z33:AB34)</f>
        <v>0</v>
      </c>
      <c r="AD33" s="561">
        <f>W33+Y33+AC33</f>
        <v>0</v>
      </c>
      <c r="AE33" s="563">
        <f>S33+AD33</f>
        <v>10</v>
      </c>
      <c r="AF33" s="81"/>
      <c r="AG33" s="81"/>
      <c r="AH33" s="565">
        <f>COUNTA(AF33:AG34)</f>
        <v>0</v>
      </c>
      <c r="AI33" s="81"/>
      <c r="AJ33" s="81"/>
      <c r="AK33" s="565">
        <f>COUNTA(AI33:AJ34)</f>
        <v>0</v>
      </c>
      <c r="AL33" s="81"/>
      <c r="AM33" s="81"/>
      <c r="AN33" s="565">
        <f>COUNTA(AL33:AM34)</f>
        <v>0</v>
      </c>
      <c r="AO33" s="81"/>
      <c r="AP33" s="81"/>
      <c r="AQ33" s="565">
        <f>COUNTA(AO33:AP34)</f>
        <v>0</v>
      </c>
      <c r="AR33" s="565">
        <f>AH33+AK33+AN33+AQ33</f>
        <v>0</v>
      </c>
      <c r="AS33" s="579">
        <f>AE33+AR33</f>
        <v>10</v>
      </c>
    </row>
    <row r="34" spans="1:45" ht="17.25" customHeight="1" thickBot="1">
      <c r="A34" s="570"/>
      <c r="B34" s="66"/>
      <c r="C34" s="66"/>
      <c r="D34" s="66"/>
      <c r="E34" s="68"/>
      <c r="F34" s="874"/>
      <c r="G34" s="433" t="s">
        <v>559</v>
      </c>
      <c r="H34" s="68"/>
      <c r="I34" s="68"/>
      <c r="J34" s="68"/>
      <c r="K34" s="738"/>
      <c r="L34" s="410"/>
      <c r="M34" s="66"/>
      <c r="N34" s="78"/>
      <c r="O34" s="409"/>
      <c r="P34" s="794"/>
      <c r="Q34" s="96"/>
      <c r="R34" s="560"/>
      <c r="S34" s="798"/>
      <c r="T34" s="402"/>
      <c r="U34" s="576"/>
      <c r="V34" s="71"/>
      <c r="W34" s="560"/>
      <c r="X34" s="71"/>
      <c r="Y34" s="560"/>
      <c r="Z34" s="71"/>
      <c r="AA34" s="71"/>
      <c r="AB34" s="71"/>
      <c r="AC34" s="560"/>
      <c r="AD34" s="562"/>
      <c r="AE34" s="564"/>
      <c r="AF34" s="401"/>
      <c r="AG34" s="401"/>
      <c r="AH34" s="566"/>
      <c r="AI34" s="401"/>
      <c r="AJ34" s="401"/>
      <c r="AK34" s="566"/>
      <c r="AL34" s="401"/>
      <c r="AM34" s="401"/>
      <c r="AN34" s="566"/>
      <c r="AO34" s="401"/>
      <c r="AP34" s="401"/>
      <c r="AQ34" s="566"/>
      <c r="AR34" s="566"/>
      <c r="AS34" s="742"/>
    </row>
    <row r="35" spans="1:45" ht="25.5">
      <c r="A35" s="755" t="s">
        <v>115</v>
      </c>
      <c r="B35" s="20" t="s">
        <v>116</v>
      </c>
      <c r="C35" s="20" t="s">
        <v>117</v>
      </c>
      <c r="D35" s="20" t="s">
        <v>118</v>
      </c>
      <c r="E35" s="279" t="s">
        <v>122</v>
      </c>
      <c r="F35" s="756">
        <f>COUNTA(B35:E36)</f>
        <v>4</v>
      </c>
      <c r="G35" s="111" t="s">
        <v>119</v>
      </c>
      <c r="H35" s="111" t="s">
        <v>120</v>
      </c>
      <c r="I35" s="111" t="s">
        <v>121</v>
      </c>
      <c r="J35" s="111"/>
      <c r="K35" s="638">
        <f>COUNTA(G35:J36)</f>
        <v>3</v>
      </c>
      <c r="L35" s="20" t="s">
        <v>388</v>
      </c>
      <c r="M35" s="554" t="s">
        <v>579</v>
      </c>
      <c r="N35" s="556" t="s">
        <v>583</v>
      </c>
      <c r="O35" s="312" t="s">
        <v>528</v>
      </c>
      <c r="P35" s="758">
        <f>COUNTA(L35:O36)</f>
        <v>4</v>
      </c>
      <c r="Q35" s="24"/>
      <c r="R35" s="593">
        <f>COUNTA(Q35:Q36)</f>
        <v>0</v>
      </c>
      <c r="S35" s="610">
        <f>F35+K35+P35+R35</f>
        <v>11</v>
      </c>
      <c r="T35" s="405"/>
      <c r="U35" s="588">
        <f>S35+COUNTA(T35:T36)</f>
        <v>11</v>
      </c>
      <c r="V35" s="24"/>
      <c r="W35" s="593">
        <f>COUNTA(V35:V36)</f>
        <v>0</v>
      </c>
      <c r="X35" s="24"/>
      <c r="Y35" s="593">
        <f>COUNTA(X35:X36)</f>
        <v>0</v>
      </c>
      <c r="Z35" s="24"/>
      <c r="AA35" s="24"/>
      <c r="AB35" s="24"/>
      <c r="AC35" s="593">
        <f>COUNTA(Z35:AB36)</f>
        <v>0</v>
      </c>
      <c r="AD35" s="696">
        <f>W35+Y35+AC35</f>
        <v>0</v>
      </c>
      <c r="AE35" s="643">
        <f>S35+AD35</f>
        <v>11</v>
      </c>
      <c r="AF35" s="395" t="s">
        <v>543</v>
      </c>
      <c r="AG35" s="403"/>
      <c r="AH35" s="597">
        <f>COUNTA(AF35:AG36)</f>
        <v>1</v>
      </c>
      <c r="AI35" s="403"/>
      <c r="AJ35" s="403"/>
      <c r="AK35" s="597">
        <f>COUNTA(AI35:AJ36)</f>
        <v>0</v>
      </c>
      <c r="AL35" s="403"/>
      <c r="AM35" s="403"/>
      <c r="AN35" s="597">
        <f>COUNTA(AL35:AM36)</f>
        <v>0</v>
      </c>
      <c r="AO35" s="403"/>
      <c r="AP35" s="403"/>
      <c r="AQ35" s="597">
        <f>COUNTA(AO35:AP36)</f>
        <v>0</v>
      </c>
      <c r="AR35" s="597">
        <f>AH35+AK35+AN35+AQ35</f>
        <v>1</v>
      </c>
      <c r="AS35" s="599">
        <f>AE35+AR35</f>
        <v>12</v>
      </c>
    </row>
    <row r="36" spans="1:45" ht="17.25" customHeight="1" thickBot="1">
      <c r="A36" s="751"/>
      <c r="B36" s="313"/>
      <c r="C36" s="38"/>
      <c r="D36" s="38"/>
      <c r="E36" s="58"/>
      <c r="F36" s="757"/>
      <c r="H36" s="58"/>
      <c r="I36" s="58"/>
      <c r="J36" s="38"/>
      <c r="K36" s="632"/>
      <c r="L36" s="141"/>
      <c r="M36" s="58"/>
      <c r="N36" s="58"/>
      <c r="O36" s="66"/>
      <c r="P36" s="753"/>
      <c r="Q36" s="40"/>
      <c r="R36" s="642"/>
      <c r="S36" s="612"/>
      <c r="T36" s="99"/>
      <c r="U36" s="613"/>
      <c r="V36" s="40"/>
      <c r="W36" s="642"/>
      <c r="X36" s="40"/>
      <c r="Y36" s="642"/>
      <c r="Z36" s="40"/>
      <c r="AA36" s="40"/>
      <c r="AB36" s="40"/>
      <c r="AC36" s="642"/>
      <c r="AD36" s="562"/>
      <c r="AE36" s="564"/>
      <c r="AF36" s="84"/>
      <c r="AG36" s="84"/>
      <c r="AH36" s="566"/>
      <c r="AI36" s="84"/>
      <c r="AJ36" s="84"/>
      <c r="AK36" s="566"/>
      <c r="AL36" s="84"/>
      <c r="AM36" s="84"/>
      <c r="AN36" s="566"/>
      <c r="AO36" s="353"/>
      <c r="AP36" s="353"/>
      <c r="AQ36" s="566"/>
      <c r="AR36" s="566"/>
      <c r="AS36" s="742"/>
    </row>
    <row r="37" spans="1:45">
      <c r="A37" s="725" t="s">
        <v>123</v>
      </c>
      <c r="B37" s="312" t="s">
        <v>124</v>
      </c>
      <c r="C37" s="62" t="s">
        <v>125</v>
      </c>
      <c r="D37" s="312" t="s">
        <v>126</v>
      </c>
      <c r="E37" s="43" t="s">
        <v>127</v>
      </c>
      <c r="F37" s="759">
        <f>COUNTA(B37:E38)</f>
        <v>7</v>
      </c>
      <c r="G37" s="46" t="s">
        <v>129</v>
      </c>
      <c r="H37" s="43" t="s">
        <v>435</v>
      </c>
      <c r="J37" s="106"/>
      <c r="K37" s="631">
        <f>COUNTA(G37:J38)</f>
        <v>2</v>
      </c>
      <c r="L37" s="46"/>
      <c r="M37" s="46"/>
      <c r="N37" s="46"/>
      <c r="O37" s="43"/>
      <c r="P37" s="752">
        <f>COUNTA(L37:O38)</f>
        <v>0</v>
      </c>
      <c r="Q37" s="80"/>
      <c r="R37" s="559">
        <f>COUNTA(Q37:Q38)</f>
        <v>0</v>
      </c>
      <c r="S37" s="585">
        <f>F37+K37+P37+R37</f>
        <v>9</v>
      </c>
      <c r="T37" s="307"/>
      <c r="U37" s="587">
        <f>S37+COUNTA(T37:T38)</f>
        <v>9</v>
      </c>
      <c r="V37" s="49"/>
      <c r="W37" s="559">
        <f>COUNTA(V37:V38)</f>
        <v>0</v>
      </c>
      <c r="X37" s="338"/>
      <c r="Y37" s="559">
        <f>COUNTA(X37:X38)</f>
        <v>0</v>
      </c>
      <c r="Z37" s="49"/>
      <c r="AA37" s="49"/>
      <c r="AB37" s="49"/>
      <c r="AC37" s="559">
        <f>COUNTA(Z37:AB38)</f>
        <v>0</v>
      </c>
      <c r="AD37" s="561">
        <f>W37+Y37+AC37</f>
        <v>0</v>
      </c>
      <c r="AE37" s="563">
        <f>S37+AD37</f>
        <v>9</v>
      </c>
      <c r="AF37" s="81"/>
      <c r="AG37" s="81"/>
      <c r="AH37" s="565">
        <f>COUNTA(AF37:AG38)</f>
        <v>0</v>
      </c>
      <c r="AI37" s="81"/>
      <c r="AJ37" s="81"/>
      <c r="AK37" s="565">
        <f>COUNTA(AI37:AJ38)</f>
        <v>0</v>
      </c>
      <c r="AL37" s="81"/>
      <c r="AM37" s="81"/>
      <c r="AN37" s="565">
        <f>COUNTA(AL37:AM38)</f>
        <v>0</v>
      </c>
      <c r="AO37" s="81"/>
      <c r="AP37" s="81"/>
      <c r="AQ37" s="565">
        <f>COUNTA(AO37:AP38)</f>
        <v>0</v>
      </c>
      <c r="AR37" s="565">
        <f>AH37+AK37+AN37+AQ37</f>
        <v>0</v>
      </c>
      <c r="AS37" s="579">
        <f>AE37+AR37</f>
        <v>9</v>
      </c>
    </row>
    <row r="38" spans="1:45" ht="17.25" customHeight="1" thickBot="1">
      <c r="A38" s="741"/>
      <c r="B38" s="545" t="s">
        <v>130</v>
      </c>
      <c r="C38" s="313" t="s">
        <v>131</v>
      </c>
      <c r="D38" s="36" t="s">
        <v>128</v>
      </c>
      <c r="E38" s="36"/>
      <c r="F38" s="757"/>
      <c r="G38" s="58"/>
      <c r="H38" s="58"/>
      <c r="I38" s="58"/>
      <c r="J38" s="38"/>
      <c r="K38" s="632"/>
      <c r="L38" s="58"/>
      <c r="M38" s="58"/>
      <c r="N38" s="58"/>
      <c r="O38" s="38"/>
      <c r="P38" s="753"/>
      <c r="Q38" s="39"/>
      <c r="R38" s="642"/>
      <c r="S38" s="612"/>
      <c r="T38" s="99"/>
      <c r="U38" s="613"/>
      <c r="V38" s="40"/>
      <c r="W38" s="642"/>
      <c r="X38" s="40"/>
      <c r="Y38" s="642"/>
      <c r="Z38" s="40"/>
      <c r="AA38" s="40"/>
      <c r="AB38" s="40"/>
      <c r="AC38" s="642"/>
      <c r="AD38" s="562"/>
      <c r="AE38" s="564"/>
      <c r="AF38" s="84"/>
      <c r="AG38" s="84"/>
      <c r="AH38" s="566"/>
      <c r="AI38" s="84"/>
      <c r="AJ38" s="84"/>
      <c r="AK38" s="566"/>
      <c r="AL38" s="84"/>
      <c r="AM38" s="84"/>
      <c r="AN38" s="566"/>
      <c r="AO38" s="353"/>
      <c r="AP38" s="353"/>
      <c r="AQ38" s="566"/>
      <c r="AR38" s="566"/>
      <c r="AS38" s="742"/>
    </row>
    <row r="39" spans="1:45" ht="25.5">
      <c r="A39" s="644" t="s">
        <v>132</v>
      </c>
      <c r="B39" s="44" t="s">
        <v>133</v>
      </c>
      <c r="C39" s="312" t="s">
        <v>134</v>
      </c>
      <c r="D39" s="548" t="s">
        <v>135</v>
      </c>
      <c r="E39" s="44" t="s">
        <v>518</v>
      </c>
      <c r="F39" s="759">
        <f>COUNTA(B39:E40)</f>
        <v>4</v>
      </c>
      <c r="G39" s="44" t="s">
        <v>136</v>
      </c>
      <c r="H39" s="44" t="s">
        <v>137</v>
      </c>
      <c r="I39" s="44" t="s">
        <v>138</v>
      </c>
      <c r="J39" s="44" t="s">
        <v>139</v>
      </c>
      <c r="K39" s="637">
        <f>COUNTA(G39:J40)</f>
        <v>7</v>
      </c>
      <c r="L39" s="555" t="s">
        <v>580</v>
      </c>
      <c r="M39" s="518"/>
      <c r="N39" s="518"/>
      <c r="O39" s="528"/>
      <c r="P39" s="760">
        <f>COUNTA(L39:O40)</f>
        <v>1</v>
      </c>
      <c r="Q39" s="80"/>
      <c r="R39" s="727">
        <f>COUNTA(Q39:Q40)</f>
        <v>0</v>
      </c>
      <c r="S39" s="723">
        <f>F39+K39+P39+R39</f>
        <v>12</v>
      </c>
      <c r="T39" s="404"/>
      <c r="U39" s="587">
        <f>S39+COUNTA(T39:T40)</f>
        <v>12</v>
      </c>
      <c r="V39" s="523"/>
      <c r="W39" s="559">
        <f>COUNTA(V39:V40)</f>
        <v>0</v>
      </c>
      <c r="X39" s="523"/>
      <c r="Y39" s="559">
        <f>COUNTA(X39:X40)</f>
        <v>0</v>
      </c>
      <c r="Z39" s="523"/>
      <c r="AA39" s="523"/>
      <c r="AB39" s="523"/>
      <c r="AC39" s="571">
        <f>COUNTA(Z39:AB40)</f>
        <v>0</v>
      </c>
      <c r="AD39" s="561">
        <f>W39+Y39+AC39</f>
        <v>0</v>
      </c>
      <c r="AE39" s="563">
        <f>S39+AD39</f>
        <v>12</v>
      </c>
      <c r="AF39" s="81"/>
      <c r="AG39" s="81"/>
      <c r="AH39" s="565">
        <f>COUNTA(AF39:AG40)</f>
        <v>0</v>
      </c>
      <c r="AI39" s="81"/>
      <c r="AJ39" s="81"/>
      <c r="AK39" s="565">
        <f>COUNTA(AI39:AJ40)</f>
        <v>0</v>
      </c>
      <c r="AL39" s="81"/>
      <c r="AM39" s="81"/>
      <c r="AN39" s="565">
        <f>COUNTA(AL39:AM40)</f>
        <v>0</v>
      </c>
      <c r="AO39" s="81"/>
      <c r="AP39" s="81"/>
      <c r="AQ39" s="565">
        <f>COUNTA(AO39:AP40)</f>
        <v>0</v>
      </c>
      <c r="AR39" s="565">
        <f>AH39+AK39+AN39+AQ39</f>
        <v>0</v>
      </c>
      <c r="AS39" s="579">
        <f>AE39+AR39</f>
        <v>12</v>
      </c>
    </row>
    <row r="40" spans="1:45" ht="17.25" customHeight="1" thickBot="1">
      <c r="A40" s="646"/>
      <c r="B40" s="36"/>
      <c r="C40" s="36"/>
      <c r="D40" s="36"/>
      <c r="E40" s="66"/>
      <c r="F40" s="757"/>
      <c r="G40" s="519" t="s">
        <v>141</v>
      </c>
      <c r="H40" s="519" t="s">
        <v>142</v>
      </c>
      <c r="I40" s="66" t="s">
        <v>140</v>
      </c>
      <c r="J40" s="538"/>
      <c r="K40" s="639"/>
      <c r="L40" s="529"/>
      <c r="M40" s="58"/>
      <c r="N40" s="58"/>
      <c r="O40" s="529"/>
      <c r="P40" s="761"/>
      <c r="Q40" s="39"/>
      <c r="R40" s="728"/>
      <c r="S40" s="724"/>
      <c r="T40" s="327"/>
      <c r="U40" s="613"/>
      <c r="V40" s="530"/>
      <c r="W40" s="560"/>
      <c r="X40" s="530"/>
      <c r="Y40" s="560"/>
      <c r="Z40" s="530"/>
      <c r="AA40" s="530"/>
      <c r="AB40" s="530"/>
      <c r="AC40" s="572"/>
      <c r="AD40" s="562"/>
      <c r="AE40" s="564"/>
      <c r="AF40" s="383"/>
      <c r="AG40" s="383"/>
      <c r="AH40" s="566"/>
      <c r="AI40" s="383"/>
      <c r="AJ40" s="383"/>
      <c r="AK40" s="566"/>
      <c r="AL40" s="383"/>
      <c r="AM40" s="383"/>
      <c r="AN40" s="566"/>
      <c r="AO40" s="401"/>
      <c r="AP40" s="401"/>
      <c r="AQ40" s="566"/>
      <c r="AR40" s="566"/>
      <c r="AS40" s="742"/>
    </row>
    <row r="41" spans="1:45">
      <c r="A41" s="569" t="s">
        <v>143</v>
      </c>
      <c r="B41" s="20" t="s">
        <v>144</v>
      </c>
      <c r="C41" s="313"/>
      <c r="D41" s="20"/>
      <c r="E41" s="20"/>
      <c r="F41" s="571">
        <f>COUNTA(B41:E42)</f>
        <v>1</v>
      </c>
      <c r="G41" s="532" t="s">
        <v>145</v>
      </c>
      <c r="H41" s="112" t="s">
        <v>405</v>
      </c>
      <c r="I41" s="112" t="s">
        <v>526</v>
      </c>
      <c r="J41" s="336" t="s">
        <v>563</v>
      </c>
      <c r="K41" s="571">
        <f>COUNTA(G41:J42)</f>
        <v>5</v>
      </c>
      <c r="L41" s="532" t="s">
        <v>146</v>
      </c>
      <c r="M41" s="532" t="s">
        <v>147</v>
      </c>
      <c r="N41" s="313" t="s">
        <v>469</v>
      </c>
      <c r="O41" s="313"/>
      <c r="P41" s="559">
        <f>COUNTA(L41:O42)</f>
        <v>3</v>
      </c>
      <c r="Q41" s="22"/>
      <c r="R41" s="559">
        <f>COUNTA(Q41:Q42)</f>
        <v>0</v>
      </c>
      <c r="S41" s="573">
        <f>F41+K41+P41+R41</f>
        <v>9</v>
      </c>
      <c r="T41" s="416"/>
      <c r="U41" s="575">
        <f>S41+COUNTA(T41)</f>
        <v>9</v>
      </c>
      <c r="V41" s="524"/>
      <c r="W41" s="559">
        <f>COUNTA(V41:V42)</f>
        <v>0</v>
      </c>
      <c r="X41" s="524"/>
      <c r="Y41" s="559">
        <f>COUNTA(X41:X42)</f>
        <v>0</v>
      </c>
      <c r="Z41" s="524"/>
      <c r="AA41" s="524"/>
      <c r="AB41" s="524"/>
      <c r="AC41" s="559">
        <f>COUNTA(Z41:AB42)</f>
        <v>0</v>
      </c>
      <c r="AD41" s="561">
        <f>W41+Y41+AC41</f>
        <v>0</v>
      </c>
      <c r="AE41" s="563">
        <f>S41+AD41</f>
        <v>9</v>
      </c>
      <c r="AF41" s="403"/>
      <c r="AG41" s="403"/>
      <c r="AH41" s="565">
        <f>COUNTA(AF41:AG42)</f>
        <v>0</v>
      </c>
      <c r="AI41" s="403"/>
      <c r="AJ41" s="403"/>
      <c r="AK41" s="565">
        <f>COUNTA(AI41:AJ42)</f>
        <v>0</v>
      </c>
      <c r="AL41" s="403"/>
      <c r="AM41" s="403"/>
      <c r="AN41" s="565">
        <f>COUNTA(AL41:AM42)</f>
        <v>0</v>
      </c>
      <c r="AO41" s="403"/>
      <c r="AP41" s="403"/>
      <c r="AQ41" s="565">
        <f>COUNTA(AO41:AP42)</f>
        <v>0</v>
      </c>
      <c r="AR41" s="565">
        <f>AH41+AK41+AN41+AQ41</f>
        <v>0</v>
      </c>
      <c r="AS41" s="567">
        <f>AE41+AR41</f>
        <v>9</v>
      </c>
    </row>
    <row r="42" spans="1:45" ht="17.25" customHeight="1" thickBot="1">
      <c r="A42" s="570"/>
      <c r="B42" s="529"/>
      <c r="C42" s="329"/>
      <c r="D42" s="529"/>
      <c r="E42" s="529"/>
      <c r="F42" s="572"/>
      <c r="G42" s="141" t="s">
        <v>567</v>
      </c>
      <c r="H42" s="331"/>
      <c r="I42" s="331"/>
      <c r="J42" s="516"/>
      <c r="K42" s="572"/>
      <c r="L42" s="58"/>
      <c r="M42" s="58"/>
      <c r="N42" s="329"/>
      <c r="O42" s="329"/>
      <c r="P42" s="560"/>
      <c r="Q42" s="39"/>
      <c r="R42" s="560"/>
      <c r="S42" s="574"/>
      <c r="T42" s="127"/>
      <c r="U42" s="576"/>
      <c r="V42" s="530"/>
      <c r="W42" s="560"/>
      <c r="X42" s="530"/>
      <c r="Y42" s="560"/>
      <c r="Z42" s="530"/>
      <c r="AA42" s="530"/>
      <c r="AB42" s="530"/>
      <c r="AC42" s="560"/>
      <c r="AD42" s="562"/>
      <c r="AE42" s="564"/>
      <c r="AF42" s="383"/>
      <c r="AG42" s="383"/>
      <c r="AH42" s="566"/>
      <c r="AI42" s="383"/>
      <c r="AJ42" s="383"/>
      <c r="AK42" s="566"/>
      <c r="AL42" s="383"/>
      <c r="AM42" s="383"/>
      <c r="AN42" s="566"/>
      <c r="AO42" s="383"/>
      <c r="AP42" s="383"/>
      <c r="AQ42" s="566"/>
      <c r="AR42" s="566"/>
      <c r="AS42" s="568"/>
    </row>
    <row r="43" spans="1:45" ht="17.25" customHeight="1" thickBot="1">
      <c r="A43" s="110" t="s">
        <v>148</v>
      </c>
      <c r="B43" s="762"/>
      <c r="C43" s="763"/>
      <c r="D43" s="763"/>
      <c r="E43" s="764"/>
      <c r="F43" s="271">
        <f>SUM(F44:F67)</f>
        <v>50</v>
      </c>
      <c r="G43" s="762"/>
      <c r="H43" s="763"/>
      <c r="I43" s="763"/>
      <c r="J43" s="764"/>
      <c r="K43" s="271">
        <f>SUM(K44:K67)</f>
        <v>36</v>
      </c>
      <c r="L43" s="762"/>
      <c r="M43" s="763"/>
      <c r="N43" s="763"/>
      <c r="O43" s="764"/>
      <c r="P43" s="271">
        <f>SUM(P44:P67)</f>
        <v>17</v>
      </c>
      <c r="Q43" s="271"/>
      <c r="R43" s="271">
        <f>SUM(R44:R67)</f>
        <v>0</v>
      </c>
      <c r="S43" s="271">
        <f>SUM(S44:S67)</f>
        <v>103</v>
      </c>
      <c r="T43" s="271"/>
      <c r="U43" s="271">
        <f>SUM(U44:U67)</f>
        <v>103</v>
      </c>
      <c r="V43" s="271"/>
      <c r="W43" s="271">
        <f>SUM(W44:W67)</f>
        <v>0</v>
      </c>
      <c r="X43" s="271"/>
      <c r="Y43" s="271">
        <f>SUM(Y44:Y67)</f>
        <v>2</v>
      </c>
      <c r="Z43" s="762"/>
      <c r="AA43" s="763"/>
      <c r="AB43" s="763"/>
      <c r="AC43" s="272">
        <f>SUM(AC44:AC67)</f>
        <v>0</v>
      </c>
      <c r="AD43" s="271">
        <f>SUM(AD44:AD67)</f>
        <v>2</v>
      </c>
      <c r="AE43" s="273">
        <f>U43+AD43</f>
        <v>105</v>
      </c>
      <c r="AF43" s="762"/>
      <c r="AG43" s="763"/>
      <c r="AH43" s="271">
        <f>SUM(AH44:AH67)</f>
        <v>0</v>
      </c>
      <c r="AI43" s="762"/>
      <c r="AJ43" s="763"/>
      <c r="AK43" s="271">
        <f>SUM(AK44:AK67)</f>
        <v>0</v>
      </c>
      <c r="AL43" s="762"/>
      <c r="AM43" s="764"/>
      <c r="AN43" s="271">
        <f>SUM(AN44:AN67)</f>
        <v>0</v>
      </c>
      <c r="AO43" s="762"/>
      <c r="AP43" s="764"/>
      <c r="AQ43" s="271">
        <f>SUM(AQ44:AQ67)</f>
        <v>0</v>
      </c>
      <c r="AR43" s="271">
        <f>SUM(AR44:AR67)</f>
        <v>0</v>
      </c>
      <c r="AS43" s="274">
        <f>SUM(AS44:AS67)</f>
        <v>105</v>
      </c>
    </row>
    <row r="44" spans="1:45">
      <c r="A44" s="765" t="s">
        <v>149</v>
      </c>
      <c r="B44" s="19" t="s">
        <v>150</v>
      </c>
      <c r="C44" s="303" t="s">
        <v>151</v>
      </c>
      <c r="D44" s="313" t="s">
        <v>152</v>
      </c>
      <c r="E44" s="43" t="s">
        <v>401</v>
      </c>
      <c r="F44" s="638">
        <f>COUNTA(B44:E45)</f>
        <v>5</v>
      </c>
      <c r="G44" s="111" t="s">
        <v>153</v>
      </c>
      <c r="H44" s="111" t="s">
        <v>418</v>
      </c>
      <c r="I44" s="112" t="s">
        <v>419</v>
      </c>
      <c r="J44" s="46" t="s">
        <v>154</v>
      </c>
      <c r="K44" s="638">
        <f>COUNTA(G44:J45)</f>
        <v>4</v>
      </c>
      <c r="L44" s="111"/>
      <c r="M44" s="111"/>
      <c r="N44" s="111"/>
      <c r="O44" s="19"/>
      <c r="P44" s="641">
        <f>COUNTA(L44:O45)</f>
        <v>0</v>
      </c>
      <c r="Q44" s="113"/>
      <c r="R44" s="641">
        <f>COUNTA(Q44:Q45)</f>
        <v>0</v>
      </c>
      <c r="S44" s="610">
        <f>F44+K44+P44+R44</f>
        <v>9</v>
      </c>
      <c r="T44" s="307"/>
      <c r="U44" s="588">
        <f>S44+COUNTA(T44:T45)</f>
        <v>9</v>
      </c>
      <c r="V44" s="24"/>
      <c r="W44" s="593">
        <f>COUNTA(V44:V45)</f>
        <v>0</v>
      </c>
      <c r="X44" s="24"/>
      <c r="Y44" s="593">
        <f>COUNTA(X44:X45)</f>
        <v>0</v>
      </c>
      <c r="Z44" s="24"/>
      <c r="AA44" s="24"/>
      <c r="AB44" s="24"/>
      <c r="AC44" s="768">
        <f>COUNTA(Z44:AB45)</f>
        <v>0</v>
      </c>
      <c r="AD44" s="696">
        <f>W44+Y44+AC44</f>
        <v>0</v>
      </c>
      <c r="AE44" s="643">
        <f>S44+AD44</f>
        <v>9</v>
      </c>
      <c r="AF44" s="391"/>
      <c r="AG44" s="115"/>
      <c r="AH44" s="597">
        <f>COUNTA(AF44:AG45)</f>
        <v>0</v>
      </c>
      <c r="AI44" s="115"/>
      <c r="AJ44" s="115"/>
      <c r="AK44" s="597">
        <f>COUNTA(AI44:AJ45)</f>
        <v>0</v>
      </c>
      <c r="AL44" s="115"/>
      <c r="AM44" s="115"/>
      <c r="AN44" s="597">
        <f>COUNTA(AL44:AM45)</f>
        <v>0</v>
      </c>
      <c r="AO44" s="81"/>
      <c r="AP44" s="81"/>
      <c r="AQ44" s="565">
        <f>COUNTA(AO44:AP45)</f>
        <v>0</v>
      </c>
      <c r="AR44" s="597">
        <f>AH44+AK44+AN44+AQ44</f>
        <v>0</v>
      </c>
      <c r="AS44" s="746">
        <f>AE44+AR44</f>
        <v>9</v>
      </c>
    </row>
    <row r="45" spans="1:45" ht="17.25" customHeight="1" thickBot="1">
      <c r="A45" s="766"/>
      <c r="B45" s="57" t="s">
        <v>371</v>
      </c>
      <c r="C45" s="20"/>
      <c r="D45" s="36"/>
      <c r="E45" s="78"/>
      <c r="F45" s="632"/>
      <c r="G45" s="58"/>
      <c r="H45" s="58"/>
      <c r="I45" s="36"/>
      <c r="J45" s="321"/>
      <c r="K45" s="632"/>
      <c r="L45" s="58"/>
      <c r="M45" s="58"/>
      <c r="N45" s="58"/>
      <c r="O45" s="36"/>
      <c r="P45" s="632"/>
      <c r="Q45" s="116"/>
      <c r="R45" s="632"/>
      <c r="S45" s="612"/>
      <c r="T45" s="99"/>
      <c r="U45" s="613"/>
      <c r="V45" s="40"/>
      <c r="W45" s="560"/>
      <c r="X45" s="40"/>
      <c r="Y45" s="560"/>
      <c r="Z45" s="40"/>
      <c r="AA45" s="40"/>
      <c r="AB45" s="40"/>
      <c r="AC45" s="572"/>
      <c r="AD45" s="562"/>
      <c r="AE45" s="564"/>
      <c r="AF45" s="84"/>
      <c r="AG45" s="84"/>
      <c r="AH45" s="566"/>
      <c r="AI45" s="84"/>
      <c r="AJ45" s="84"/>
      <c r="AK45" s="566"/>
      <c r="AL45" s="84"/>
      <c r="AM45" s="84"/>
      <c r="AN45" s="566"/>
      <c r="AO45" s="353"/>
      <c r="AP45" s="353"/>
      <c r="AQ45" s="566"/>
      <c r="AR45" s="566"/>
      <c r="AS45" s="747"/>
    </row>
    <row r="46" spans="1:45">
      <c r="A46" s="629" t="s">
        <v>155</v>
      </c>
      <c r="B46" s="44" t="s">
        <v>156</v>
      </c>
      <c r="C46" s="546" t="s">
        <v>157</v>
      </c>
      <c r="D46" s="175" t="s">
        <v>158</v>
      </c>
      <c r="E46" s="188" t="s">
        <v>521</v>
      </c>
      <c r="F46" s="637">
        <f>COUNTA(B46:E48)</f>
        <v>9</v>
      </c>
      <c r="G46" s="45" t="s">
        <v>159</v>
      </c>
      <c r="H46" s="44" t="s">
        <v>160</v>
      </c>
      <c r="I46" s="44" t="s">
        <v>522</v>
      </c>
      <c r="J46" s="45" t="s">
        <v>164</v>
      </c>
      <c r="K46" s="637">
        <f>COUNTA(G46:J48)</f>
        <v>5</v>
      </c>
      <c r="L46" s="43"/>
      <c r="M46" s="45"/>
      <c r="N46" s="45"/>
      <c r="O46" s="43"/>
      <c r="P46" s="640">
        <f>COUNTA(L46:O48)</f>
        <v>0</v>
      </c>
      <c r="Q46" s="117"/>
      <c r="R46" s="640">
        <f>COUNTA(Q46:Q48)</f>
        <v>0</v>
      </c>
      <c r="S46" s="585">
        <f>F46+K46+P46+R46</f>
        <v>14</v>
      </c>
      <c r="T46" s="307"/>
      <c r="U46" s="587">
        <f>S46+COUNTA(T46:T48)</f>
        <v>14</v>
      </c>
      <c r="V46" s="49"/>
      <c r="W46" s="559">
        <f>COUNTA(V46:V48)</f>
        <v>0</v>
      </c>
      <c r="X46" s="49"/>
      <c r="Y46" s="559">
        <f>COUNTA(X46:X48)</f>
        <v>0</v>
      </c>
      <c r="Z46" s="49"/>
      <c r="AA46" s="49"/>
      <c r="AB46" s="49"/>
      <c r="AC46" s="769">
        <f>COUNTA(Z46:AB48)</f>
        <v>0</v>
      </c>
      <c r="AD46" s="561">
        <f>W46+Y46+AC46</f>
        <v>0</v>
      </c>
      <c r="AE46" s="563">
        <f>S46+AD46</f>
        <v>14</v>
      </c>
      <c r="AF46" s="81"/>
      <c r="AG46" s="81"/>
      <c r="AH46" s="565">
        <f>COUNTA(AF46:AG48)</f>
        <v>0</v>
      </c>
      <c r="AI46" s="81"/>
      <c r="AJ46" s="81"/>
      <c r="AK46" s="565">
        <f>COUNTA(AI46:AJ48)</f>
        <v>0</v>
      </c>
      <c r="AL46" s="81"/>
      <c r="AM46" s="81"/>
      <c r="AN46" s="565">
        <f>COUNTA(AL46:AM48)</f>
        <v>0</v>
      </c>
      <c r="AO46" s="351"/>
      <c r="AP46" s="351"/>
      <c r="AQ46" s="565">
        <f>COUNTA(AO46:AP48)</f>
        <v>0</v>
      </c>
      <c r="AR46" s="565">
        <f>AH46+AK46+AN46+AQ46</f>
        <v>0</v>
      </c>
      <c r="AS46" s="579">
        <f>AE46+AR46</f>
        <v>14</v>
      </c>
    </row>
    <row r="47" spans="1:45" ht="16.5" customHeight="1">
      <c r="A47" s="767"/>
      <c r="B47" s="52" t="s">
        <v>161</v>
      </c>
      <c r="C47" s="188" t="s">
        <v>162</v>
      </c>
      <c r="D47" s="52" t="s">
        <v>163</v>
      </c>
      <c r="E47" s="188" t="s">
        <v>372</v>
      </c>
      <c r="F47" s="638"/>
      <c r="G47" s="118" t="s">
        <v>165</v>
      </c>
      <c r="H47" s="118"/>
      <c r="I47" s="74"/>
      <c r="J47" s="118"/>
      <c r="K47" s="638"/>
      <c r="L47" s="74"/>
      <c r="M47" s="74"/>
      <c r="N47" s="74"/>
      <c r="O47" s="75"/>
      <c r="P47" s="641"/>
      <c r="Q47" s="119"/>
      <c r="R47" s="641"/>
      <c r="S47" s="610"/>
      <c r="T47" s="216"/>
      <c r="U47" s="588"/>
      <c r="V47" s="76"/>
      <c r="W47" s="593"/>
      <c r="X47" s="76"/>
      <c r="Y47" s="593"/>
      <c r="Z47" s="76"/>
      <c r="AA47" s="76"/>
      <c r="AB47" s="76"/>
      <c r="AC47" s="770"/>
      <c r="AD47" s="696"/>
      <c r="AE47" s="643"/>
      <c r="AF47" s="120"/>
      <c r="AG47" s="120"/>
      <c r="AH47" s="597"/>
      <c r="AI47" s="120"/>
      <c r="AJ47" s="120"/>
      <c r="AK47" s="597"/>
      <c r="AL47" s="120"/>
      <c r="AM47" s="120"/>
      <c r="AN47" s="597"/>
      <c r="AO47" s="382"/>
      <c r="AP47" s="382"/>
      <c r="AQ47" s="597"/>
      <c r="AR47" s="597"/>
      <c r="AS47" s="599"/>
    </row>
    <row r="48" spans="1:45" ht="17.25" customHeight="1" thickBot="1">
      <c r="A48" s="630"/>
      <c r="B48" s="329" t="s">
        <v>166</v>
      </c>
      <c r="C48" s="20"/>
      <c r="D48" s="336"/>
      <c r="E48" s="121"/>
      <c r="F48" s="639"/>
      <c r="G48" s="59"/>
      <c r="H48" s="57"/>
      <c r="I48" s="59"/>
      <c r="J48" s="57"/>
      <c r="K48" s="639"/>
      <c r="L48" s="59"/>
      <c r="M48" s="59"/>
      <c r="N48" s="59"/>
      <c r="O48" s="38"/>
      <c r="P48" s="639"/>
      <c r="Q48" s="37"/>
      <c r="R48" s="639"/>
      <c r="S48" s="612"/>
      <c r="T48" s="99"/>
      <c r="U48" s="613"/>
      <c r="V48" s="40"/>
      <c r="W48" s="560"/>
      <c r="X48" s="40"/>
      <c r="Y48" s="560"/>
      <c r="Z48" s="40"/>
      <c r="AA48" s="40"/>
      <c r="AB48" s="40"/>
      <c r="AC48" s="771"/>
      <c r="AD48" s="562"/>
      <c r="AE48" s="564"/>
      <c r="AF48" s="84"/>
      <c r="AG48" s="84"/>
      <c r="AH48" s="566"/>
      <c r="AI48" s="84"/>
      <c r="AJ48" s="84"/>
      <c r="AK48" s="566"/>
      <c r="AL48" s="84"/>
      <c r="AM48" s="84"/>
      <c r="AN48" s="566"/>
      <c r="AO48" s="353"/>
      <c r="AP48" s="353"/>
      <c r="AQ48" s="566"/>
      <c r="AR48" s="566"/>
      <c r="AS48" s="742"/>
    </row>
    <row r="49" spans="1:45">
      <c r="A49" s="629" t="s">
        <v>167</v>
      </c>
      <c r="B49" s="43" t="s">
        <v>168</v>
      </c>
      <c r="C49" s="312" t="s">
        <v>171</v>
      </c>
      <c r="D49" s="528" t="s">
        <v>172</v>
      </c>
      <c r="E49" s="413" t="s">
        <v>566</v>
      </c>
      <c r="F49" s="637">
        <f>COUNTA(B49:E50)</f>
        <v>4</v>
      </c>
      <c r="G49" s="46" t="s">
        <v>169</v>
      </c>
      <c r="H49" s="46" t="s">
        <v>170</v>
      </c>
      <c r="I49" s="46" t="s">
        <v>174</v>
      </c>
      <c r="J49" s="45"/>
      <c r="K49" s="637">
        <f>COUNTA(G49:J50)</f>
        <v>3</v>
      </c>
      <c r="L49" s="46" t="s">
        <v>108</v>
      </c>
      <c r="M49" s="312" t="s">
        <v>173</v>
      </c>
      <c r="N49" s="43"/>
      <c r="O49" s="43"/>
      <c r="P49" s="640">
        <f>COUNTA(L49:O50)</f>
        <v>2</v>
      </c>
      <c r="Q49" s="46"/>
      <c r="R49" s="640">
        <f>COUNTA(Q49:Q50)</f>
        <v>0</v>
      </c>
      <c r="S49" s="585">
        <f>F49+K49+P49+R49</f>
        <v>9</v>
      </c>
      <c r="T49" s="307"/>
      <c r="U49" s="587">
        <f>S49+COUNTA(T49:T50)</f>
        <v>9</v>
      </c>
      <c r="V49" s="49"/>
      <c r="W49" s="559">
        <f>COUNTA(V49:V50)</f>
        <v>0</v>
      </c>
      <c r="X49" s="49"/>
      <c r="Y49" s="559">
        <f>COUNTA(X49:X50)</f>
        <v>0</v>
      </c>
      <c r="Z49" s="49"/>
      <c r="AA49" s="49"/>
      <c r="AB49" s="49"/>
      <c r="AC49" s="769">
        <f>COUNTA(Z49:AB50)</f>
        <v>0</v>
      </c>
      <c r="AD49" s="561">
        <f>W49+Y49+AC49</f>
        <v>0</v>
      </c>
      <c r="AE49" s="563">
        <f>S49+AD49</f>
        <v>9</v>
      </c>
      <c r="AF49" s="81"/>
      <c r="AG49" s="81"/>
      <c r="AH49" s="565">
        <f>COUNTA(AF49:AG50)</f>
        <v>0</v>
      </c>
      <c r="AI49" s="81"/>
      <c r="AJ49" s="81"/>
      <c r="AK49" s="565">
        <f>COUNTA(AI49:AJ50)</f>
        <v>0</v>
      </c>
      <c r="AL49" s="81"/>
      <c r="AM49" s="81"/>
      <c r="AN49" s="565">
        <f>COUNTA(AL49:AM50)</f>
        <v>0</v>
      </c>
      <c r="AO49" s="81"/>
      <c r="AP49" s="81"/>
      <c r="AQ49" s="565">
        <f>COUNTA(AO49:AP50)</f>
        <v>0</v>
      </c>
      <c r="AR49" s="565">
        <f>AH49+AK49+AN49+AQ49</f>
        <v>0</v>
      </c>
      <c r="AS49" s="579">
        <f>AE49+AR49</f>
        <v>9</v>
      </c>
    </row>
    <row r="50" spans="1:45" ht="16.5" thickBot="1">
      <c r="A50" s="630"/>
      <c r="B50" s="38"/>
      <c r="C50" s="38"/>
      <c r="D50" s="38"/>
      <c r="E50" s="38"/>
      <c r="F50" s="639"/>
      <c r="G50" s="313"/>
      <c r="H50" s="160"/>
      <c r="J50" s="59"/>
      <c r="K50" s="639"/>
      <c r="L50" s="58"/>
      <c r="M50" s="58"/>
      <c r="N50" s="58"/>
      <c r="O50" s="38"/>
      <c r="P50" s="639"/>
      <c r="Q50" s="58"/>
      <c r="R50" s="639"/>
      <c r="S50" s="612"/>
      <c r="T50" s="99"/>
      <c r="U50" s="613"/>
      <c r="V50" s="40"/>
      <c r="W50" s="560"/>
      <c r="X50" s="40"/>
      <c r="Y50" s="560"/>
      <c r="Z50" s="40"/>
      <c r="AA50" s="40"/>
      <c r="AB50" s="40"/>
      <c r="AC50" s="771"/>
      <c r="AD50" s="562"/>
      <c r="AE50" s="564"/>
      <c r="AF50" s="84"/>
      <c r="AG50" s="84"/>
      <c r="AH50" s="566"/>
      <c r="AI50" s="84"/>
      <c r="AJ50" s="84"/>
      <c r="AK50" s="566"/>
      <c r="AL50" s="84"/>
      <c r="AM50" s="84"/>
      <c r="AN50" s="566"/>
      <c r="AO50" s="353"/>
      <c r="AP50" s="353"/>
      <c r="AQ50" s="566"/>
      <c r="AR50" s="566"/>
      <c r="AS50" s="742"/>
    </row>
    <row r="51" spans="1:45">
      <c r="A51" s="626" t="s">
        <v>175</v>
      </c>
      <c r="B51" s="109" t="s">
        <v>399</v>
      </c>
      <c r="C51" s="43" t="s">
        <v>176</v>
      </c>
      <c r="D51" s="43" t="s">
        <v>177</v>
      </c>
      <c r="E51" s="316" t="s">
        <v>178</v>
      </c>
      <c r="F51" s="759">
        <f>COUNTA(B51:E52)</f>
        <v>5</v>
      </c>
      <c r="G51" s="45" t="s">
        <v>179</v>
      </c>
      <c r="H51" s="43" t="s">
        <v>181</v>
      </c>
      <c r="I51" s="43" t="s">
        <v>182</v>
      </c>
      <c r="J51" s="43" t="s">
        <v>180</v>
      </c>
      <c r="K51" s="759">
        <f>COUNTA(G51:J52)</f>
        <v>4</v>
      </c>
      <c r="L51" s="43"/>
      <c r="N51" s="295"/>
      <c r="O51" s="79"/>
      <c r="P51" s="774">
        <f>COUNTA(L51:O52)</f>
        <v>0</v>
      </c>
      <c r="Q51" s="117"/>
      <c r="R51" s="774">
        <f>COUNTA(Q51:Q52)</f>
        <v>0</v>
      </c>
      <c r="S51" s="723">
        <f>F51+K51+P51+R51</f>
        <v>9</v>
      </c>
      <c r="T51" s="107"/>
      <c r="U51" s="781">
        <f>S51+COUNTA(T51:T52)</f>
        <v>9</v>
      </c>
      <c r="V51" s="49"/>
      <c r="W51" s="727">
        <f>COUNTA(V51:V52)</f>
        <v>0</v>
      </c>
      <c r="X51" s="62"/>
      <c r="Y51" s="727">
        <f>COUNTA(X51:X52)</f>
        <v>0</v>
      </c>
      <c r="Z51" s="49"/>
      <c r="AA51" s="49"/>
      <c r="AB51" s="49"/>
      <c r="AC51" s="784">
        <f>COUNTA(Z51:AB52)</f>
        <v>0</v>
      </c>
      <c r="AD51" s="786">
        <f>W51+Y51+AC51</f>
        <v>0</v>
      </c>
      <c r="AE51" s="776">
        <f>S51+AD51</f>
        <v>9</v>
      </c>
      <c r="AF51" s="391"/>
      <c r="AG51" s="81"/>
      <c r="AH51" s="565">
        <f>COUNTA(AF51:AG52)</f>
        <v>0</v>
      </c>
      <c r="AI51" s="81"/>
      <c r="AJ51" s="81"/>
      <c r="AK51" s="565">
        <f>COUNTA(AI51:AJ52)</f>
        <v>0</v>
      </c>
      <c r="AL51" s="81"/>
      <c r="AM51" s="81"/>
      <c r="AN51" s="565">
        <f>COUNTA(AL51:AM52)</f>
        <v>0</v>
      </c>
      <c r="AO51" s="81"/>
      <c r="AP51" s="81"/>
      <c r="AQ51" s="565">
        <f t="shared" ref="AQ51" si="0">COUNTA(AO51:AP52)</f>
        <v>0</v>
      </c>
      <c r="AR51" s="565">
        <f>AH51+AK51+AN51+AQ51</f>
        <v>0</v>
      </c>
      <c r="AS51" s="778">
        <f>AE51+AR51</f>
        <v>9</v>
      </c>
    </row>
    <row r="52" spans="1:45" ht="16.5" thickBot="1">
      <c r="A52" s="772"/>
      <c r="B52" s="439" t="s">
        <v>498</v>
      </c>
      <c r="C52" s="64"/>
      <c r="D52" s="301"/>
      <c r="E52" s="124"/>
      <c r="F52" s="773"/>
      <c r="G52" s="66"/>
      <c r="H52" s="299"/>
      <c r="I52" s="59"/>
      <c r="J52" s="66"/>
      <c r="K52" s="773"/>
      <c r="L52" s="38"/>
      <c r="M52" s="125"/>
      <c r="N52" s="59"/>
      <c r="O52" s="126"/>
      <c r="P52" s="775"/>
      <c r="Q52" s="37"/>
      <c r="R52" s="775"/>
      <c r="S52" s="780"/>
      <c r="T52" s="127"/>
      <c r="U52" s="782"/>
      <c r="V52" s="40"/>
      <c r="W52" s="783"/>
      <c r="X52" s="278"/>
      <c r="Y52" s="783"/>
      <c r="Z52" s="40"/>
      <c r="AA52" s="40"/>
      <c r="AB52" s="40"/>
      <c r="AC52" s="785"/>
      <c r="AD52" s="787"/>
      <c r="AE52" s="777"/>
      <c r="AF52" s="84"/>
      <c r="AG52" s="84"/>
      <c r="AH52" s="566"/>
      <c r="AI52" s="84"/>
      <c r="AJ52" s="84"/>
      <c r="AK52" s="566"/>
      <c r="AL52" s="84"/>
      <c r="AM52" s="84"/>
      <c r="AN52" s="566"/>
      <c r="AO52" s="353"/>
      <c r="AP52" s="353"/>
      <c r="AQ52" s="566"/>
      <c r="AR52" s="566"/>
      <c r="AS52" s="779"/>
    </row>
    <row r="53" spans="1:45" ht="25.5">
      <c r="A53" s="790" t="s">
        <v>183</v>
      </c>
      <c r="B53" s="44" t="s">
        <v>184</v>
      </c>
      <c r="C53" s="313" t="s">
        <v>185</v>
      </c>
      <c r="D53" s="160" t="s">
        <v>576</v>
      </c>
      <c r="E53" s="19" t="s">
        <v>188</v>
      </c>
      <c r="F53" s="792">
        <f>COUNTA(B53:E54)</f>
        <v>7</v>
      </c>
      <c r="G53" s="19" t="s">
        <v>186</v>
      </c>
      <c r="H53" s="128" t="s">
        <v>187</v>
      </c>
      <c r="I53" s="20" t="s">
        <v>447</v>
      </c>
      <c r="J53" s="20"/>
      <c r="K53" s="638">
        <f>COUNTA(G53:J54)</f>
        <v>3</v>
      </c>
      <c r="L53" s="111" t="s">
        <v>189</v>
      </c>
      <c r="M53" s="111" t="s">
        <v>190</v>
      </c>
      <c r="N53" s="129" t="s">
        <v>191</v>
      </c>
      <c r="O53" s="414" t="s">
        <v>565</v>
      </c>
      <c r="P53" s="641">
        <f>COUNTA(L53:O54)</f>
        <v>4</v>
      </c>
      <c r="Q53" s="113"/>
      <c r="R53" s="641">
        <f>COUNTA(Q53:Q54)</f>
        <v>0</v>
      </c>
      <c r="S53" s="610">
        <f>F53+K53+P53+R53</f>
        <v>14</v>
      </c>
      <c r="T53" s="307"/>
      <c r="U53" s="588">
        <f>S53+COUNTA(T53:T54)</f>
        <v>14</v>
      </c>
      <c r="V53" s="24"/>
      <c r="W53" s="593">
        <f>COUNTA(V53:V54)</f>
        <v>0</v>
      </c>
      <c r="X53" s="24"/>
      <c r="Y53" s="593">
        <f>COUNTA(X53:X54)</f>
        <v>0</v>
      </c>
      <c r="Z53" s="24"/>
      <c r="AA53" s="24"/>
      <c r="AB53" s="24"/>
      <c r="AC53" s="593">
        <f>COUNTA(Z53:AB54)</f>
        <v>0</v>
      </c>
      <c r="AD53" s="696">
        <f>W53+Y53+AC53</f>
        <v>0</v>
      </c>
      <c r="AE53" s="643">
        <f>S53+AD53</f>
        <v>14</v>
      </c>
      <c r="AF53" s="115"/>
      <c r="AG53" s="115"/>
      <c r="AH53" s="565">
        <f>COUNTA(AF53:AG54)</f>
        <v>0</v>
      </c>
      <c r="AI53" s="115"/>
      <c r="AJ53" s="115"/>
      <c r="AK53" s="565">
        <f>COUNTA(AI53:AJ54)</f>
        <v>0</v>
      </c>
      <c r="AL53" s="115"/>
      <c r="AM53" s="115"/>
      <c r="AN53" s="565">
        <f>COUNTA(AL53:AM54)</f>
        <v>0</v>
      </c>
      <c r="AO53" s="81"/>
      <c r="AP53" s="81"/>
      <c r="AQ53" s="565">
        <f t="shared" ref="AQ53" si="1">COUNTA(AO53:AP54)</f>
        <v>0</v>
      </c>
      <c r="AR53" s="565">
        <f>AH53+AK53+AN53+AQ53</f>
        <v>0</v>
      </c>
      <c r="AS53" s="599">
        <f>AE53+AR53</f>
        <v>14</v>
      </c>
    </row>
    <row r="54" spans="1:45" ht="16.5" thickBot="1">
      <c r="A54" s="791"/>
      <c r="B54" s="332" t="s">
        <v>192</v>
      </c>
      <c r="C54" s="438" t="s">
        <v>446</v>
      </c>
      <c r="D54" s="302" t="s">
        <v>571</v>
      </c>
      <c r="E54" s="130"/>
      <c r="F54" s="793"/>
      <c r="G54" s="86"/>
      <c r="H54" s="57"/>
      <c r="I54" s="86"/>
      <c r="J54" s="130"/>
      <c r="K54" s="647"/>
      <c r="L54" s="87"/>
      <c r="M54" s="87"/>
      <c r="N54" s="87"/>
      <c r="O54" s="131"/>
      <c r="P54" s="647"/>
      <c r="Q54" s="132"/>
      <c r="R54" s="647"/>
      <c r="S54" s="611"/>
      <c r="T54" s="133"/>
      <c r="U54" s="588"/>
      <c r="V54" s="88"/>
      <c r="W54" s="593"/>
      <c r="X54" s="88"/>
      <c r="Y54" s="593"/>
      <c r="Z54" s="88"/>
      <c r="AA54" s="88"/>
      <c r="AB54" s="88"/>
      <c r="AC54" s="593"/>
      <c r="AD54" s="696"/>
      <c r="AE54" s="643"/>
      <c r="AF54" s="134"/>
      <c r="AG54" s="134"/>
      <c r="AH54" s="566"/>
      <c r="AI54" s="134"/>
      <c r="AJ54" s="134"/>
      <c r="AK54" s="566"/>
      <c r="AL54" s="134"/>
      <c r="AM54" s="134"/>
      <c r="AN54" s="566"/>
      <c r="AO54" s="353"/>
      <c r="AP54" s="353"/>
      <c r="AQ54" s="566"/>
      <c r="AR54" s="566"/>
      <c r="AS54" s="599"/>
    </row>
    <row r="55" spans="1:45">
      <c r="A55" s="788" t="s">
        <v>193</v>
      </c>
      <c r="B55" s="128" t="s">
        <v>373</v>
      </c>
      <c r="C55" s="312" t="s">
        <v>194</v>
      </c>
      <c r="D55" s="43" t="s">
        <v>391</v>
      </c>
      <c r="E55" s="316" t="s">
        <v>423</v>
      </c>
      <c r="F55" s="631">
        <f>COUNTA(B55:E56)</f>
        <v>5</v>
      </c>
      <c r="G55" s="507" t="s">
        <v>420</v>
      </c>
      <c r="H55" s="46"/>
      <c r="I55" s="46"/>
      <c r="J55" s="43"/>
      <c r="K55" s="631">
        <f>COUNTA(G55:J56)</f>
        <v>1</v>
      </c>
      <c r="L55" s="312" t="s">
        <v>384</v>
      </c>
      <c r="M55" s="62" t="s">
        <v>450</v>
      </c>
      <c r="N55" s="62" t="s">
        <v>507</v>
      </c>
      <c r="O55" s="43"/>
      <c r="P55" s="648">
        <f>COUNTA(L55:O56)</f>
        <v>3</v>
      </c>
      <c r="Q55" s="135"/>
      <c r="R55" s="648">
        <f>COUNTA(Q55:Q56)</f>
        <v>0</v>
      </c>
      <c r="S55" s="585">
        <f>F55+K55+P55+R55</f>
        <v>9</v>
      </c>
      <c r="T55" s="307"/>
      <c r="U55" s="587">
        <f>S55+COUNTA(T55:T56)</f>
        <v>9</v>
      </c>
      <c r="V55" s="49"/>
      <c r="W55" s="559">
        <f>COUNTA(V55:V56)</f>
        <v>0</v>
      </c>
      <c r="X55" s="277"/>
      <c r="Y55" s="559">
        <f>COUNTA(X55:X56)</f>
        <v>0</v>
      </c>
      <c r="Z55" s="49"/>
      <c r="AA55" s="49"/>
      <c r="AB55" s="49"/>
      <c r="AC55" s="752">
        <f>COUNTA(Z55:AB56)</f>
        <v>0</v>
      </c>
      <c r="AD55" s="561">
        <f>W55+Y55+AC55</f>
        <v>0</v>
      </c>
      <c r="AE55" s="563">
        <f>S55+AD55</f>
        <v>9</v>
      </c>
      <c r="AF55" s="81"/>
      <c r="AG55" s="81"/>
      <c r="AH55" s="565">
        <f>COUNTA(AF55:AG56)</f>
        <v>0</v>
      </c>
      <c r="AI55" s="81"/>
      <c r="AJ55" s="81"/>
      <c r="AK55" s="565">
        <f>COUNTA(AI55:AJ56)</f>
        <v>0</v>
      </c>
      <c r="AL55" s="81"/>
      <c r="AM55" s="81"/>
      <c r="AN55" s="565">
        <f>COUNTA(AL55:AM56)</f>
        <v>0</v>
      </c>
      <c r="AO55" s="81"/>
      <c r="AP55" s="81"/>
      <c r="AQ55" s="565">
        <f t="shared" ref="AQ55" si="2">COUNTA(AO55:AP56)</f>
        <v>0</v>
      </c>
      <c r="AR55" s="565">
        <f>AH55+AK55+AN55+AQ55</f>
        <v>0</v>
      </c>
      <c r="AS55" s="579">
        <f>AE55+AR55</f>
        <v>9</v>
      </c>
    </row>
    <row r="56" spans="1:45" ht="16.5" thickBot="1">
      <c r="A56" s="789"/>
      <c r="B56" s="336" t="s">
        <v>558</v>
      </c>
      <c r="C56" s="36"/>
      <c r="D56" s="36"/>
      <c r="E56" s="38"/>
      <c r="F56" s="632"/>
      <c r="G56" s="58"/>
      <c r="H56" s="67"/>
      <c r="I56" s="58"/>
      <c r="J56" s="38"/>
      <c r="K56" s="632"/>
      <c r="L56" s="58"/>
      <c r="M56" s="58"/>
      <c r="N56" s="58"/>
      <c r="O56" s="38"/>
      <c r="P56" s="632"/>
      <c r="Q56" s="116"/>
      <c r="R56" s="632"/>
      <c r="S56" s="612"/>
      <c r="T56" s="99"/>
      <c r="U56" s="613"/>
      <c r="V56" s="40"/>
      <c r="W56" s="560"/>
      <c r="X56" s="40"/>
      <c r="Y56" s="560"/>
      <c r="Z56" s="40"/>
      <c r="AA56" s="40"/>
      <c r="AB56" s="40"/>
      <c r="AC56" s="794"/>
      <c r="AD56" s="562"/>
      <c r="AE56" s="564"/>
      <c r="AF56" s="84"/>
      <c r="AG56" s="84"/>
      <c r="AH56" s="566"/>
      <c r="AI56" s="84"/>
      <c r="AJ56" s="84"/>
      <c r="AK56" s="566"/>
      <c r="AL56" s="84"/>
      <c r="AM56" s="84"/>
      <c r="AN56" s="566"/>
      <c r="AO56" s="353"/>
      <c r="AP56" s="353"/>
      <c r="AQ56" s="566"/>
      <c r="AR56" s="566"/>
      <c r="AS56" s="742"/>
    </row>
    <row r="57" spans="1:45">
      <c r="A57" s="626" t="s">
        <v>195</v>
      </c>
      <c r="B57" s="267" t="s">
        <v>196</v>
      </c>
      <c r="C57" s="20" t="s">
        <v>421</v>
      </c>
      <c r="D57" s="533" t="s">
        <v>199</v>
      </c>
      <c r="E57" s="43"/>
      <c r="F57" s="631">
        <f>COUNTA(B57:E59)</f>
        <v>3</v>
      </c>
      <c r="G57" s="20" t="s">
        <v>390</v>
      </c>
      <c r="H57" s="43" t="s">
        <v>197</v>
      </c>
      <c r="I57" s="43" t="s">
        <v>406</v>
      </c>
      <c r="J57" s="43" t="s">
        <v>478</v>
      </c>
      <c r="K57" s="631">
        <f>COUNTA(G57:J59)</f>
        <v>5</v>
      </c>
      <c r="L57" s="136" t="s">
        <v>198</v>
      </c>
      <c r="M57" s="112" t="s">
        <v>398</v>
      </c>
      <c r="N57" s="112" t="s">
        <v>475</v>
      </c>
      <c r="O57" s="313" t="s">
        <v>527</v>
      </c>
      <c r="P57" s="648">
        <f>COUNTA(L57:O59)</f>
        <v>4</v>
      </c>
      <c r="Q57" s="62"/>
      <c r="R57" s="648">
        <f>COUNTA(Q57:Q59)</f>
        <v>0</v>
      </c>
      <c r="S57" s="585">
        <f>F57+K57+P57+R57</f>
        <v>12</v>
      </c>
      <c r="T57" s="307"/>
      <c r="U57" s="575">
        <f>S57+COUNTA(T57:T58)</f>
        <v>12</v>
      </c>
      <c r="V57" s="49"/>
      <c r="W57" s="559">
        <f>COUNTA(V57:V59)</f>
        <v>0</v>
      </c>
      <c r="X57" s="49"/>
      <c r="Y57" s="559">
        <f>COUNTA(X57:X59)</f>
        <v>0</v>
      </c>
      <c r="Z57" s="49"/>
      <c r="AA57" s="49"/>
      <c r="AB57" s="49"/>
      <c r="AC57" s="769">
        <f>COUNTA(Z57:AB59)</f>
        <v>0</v>
      </c>
      <c r="AD57" s="561">
        <f>W57+Y57+AC57</f>
        <v>0</v>
      </c>
      <c r="AE57" s="563">
        <f>S57+AD57</f>
        <v>12</v>
      </c>
      <c r="AF57" s="81"/>
      <c r="AG57" s="81"/>
      <c r="AH57" s="565">
        <f>COUNTA(AF57:AG59)</f>
        <v>0</v>
      </c>
      <c r="AI57" s="81"/>
      <c r="AJ57" s="81"/>
      <c r="AK57" s="565">
        <f>COUNTA(AI57:AJ59)</f>
        <v>0</v>
      </c>
      <c r="AL57" s="115"/>
      <c r="AM57" s="115"/>
      <c r="AN57" s="565">
        <f>COUNTA(AL57:AM59)</f>
        <v>0</v>
      </c>
      <c r="AO57" s="351"/>
      <c r="AP57" s="351"/>
      <c r="AQ57" s="565">
        <f>COUNTA(AO57:AP59)</f>
        <v>0</v>
      </c>
      <c r="AR57" s="565">
        <f>AH57+AK57+AN57+AQ57</f>
        <v>0</v>
      </c>
      <c r="AS57" s="579">
        <f>AE57+AR57</f>
        <v>12</v>
      </c>
    </row>
    <row r="58" spans="1:45" ht="16.5" customHeight="1">
      <c r="A58" s="627"/>
      <c r="B58" s="30"/>
      <c r="C58" s="30"/>
      <c r="D58" s="30"/>
      <c r="E58" s="30"/>
      <c r="F58" s="647"/>
      <c r="G58" s="52" t="s">
        <v>422</v>
      </c>
      <c r="H58" s="19"/>
      <c r="J58" s="19"/>
      <c r="K58" s="647"/>
      <c r="L58" s="53"/>
      <c r="M58" s="53"/>
      <c r="N58" s="53"/>
      <c r="O58" s="30"/>
      <c r="P58" s="647"/>
      <c r="Q58" s="27"/>
      <c r="R58" s="641"/>
      <c r="S58" s="611"/>
      <c r="T58" s="308"/>
      <c r="U58" s="796"/>
      <c r="V58" s="33"/>
      <c r="W58" s="593"/>
      <c r="X58" s="33"/>
      <c r="Y58" s="593"/>
      <c r="Z58" s="33"/>
      <c r="AA58" s="33"/>
      <c r="AB58" s="33"/>
      <c r="AC58" s="770"/>
      <c r="AD58" s="696"/>
      <c r="AE58" s="643"/>
      <c r="AF58" s="259"/>
      <c r="AG58" s="259"/>
      <c r="AH58" s="597"/>
      <c r="AI58" s="259"/>
      <c r="AJ58" s="259"/>
      <c r="AK58" s="597"/>
      <c r="AL58" s="259"/>
      <c r="AM58" s="259"/>
      <c r="AN58" s="597"/>
      <c r="AO58" s="382"/>
      <c r="AP58" s="382"/>
      <c r="AQ58" s="597"/>
      <c r="AR58" s="597"/>
      <c r="AS58" s="599"/>
    </row>
    <row r="59" spans="1:45" ht="17.25" thickBot="1">
      <c r="A59" s="628"/>
      <c r="B59" s="38"/>
      <c r="C59" s="38"/>
      <c r="D59" s="38"/>
      <c r="E59" s="38"/>
      <c r="F59" s="598"/>
      <c r="G59" s="313"/>
      <c r="H59" s="313"/>
      <c r="I59" s="57"/>
      <c r="J59" s="38"/>
      <c r="K59" s="598"/>
      <c r="L59" s="58"/>
      <c r="M59" s="58"/>
      <c r="N59" s="58"/>
      <c r="O59" s="38"/>
      <c r="P59" s="598"/>
      <c r="Q59" s="36"/>
      <c r="R59" s="739"/>
      <c r="S59" s="649"/>
      <c r="T59" s="256"/>
      <c r="U59" s="576"/>
      <c r="V59" s="40"/>
      <c r="W59" s="598"/>
      <c r="X59" s="40"/>
      <c r="Y59" s="598"/>
      <c r="Z59" s="40"/>
      <c r="AA59" s="40"/>
      <c r="AB59" s="40"/>
      <c r="AC59" s="795"/>
      <c r="AD59" s="635"/>
      <c r="AE59" s="635"/>
      <c r="AF59" s="260"/>
      <c r="AG59" s="260"/>
      <c r="AH59" s="598"/>
      <c r="AI59" s="260"/>
      <c r="AJ59" s="260"/>
      <c r="AK59" s="598"/>
      <c r="AL59" s="260"/>
      <c r="AM59" s="260"/>
      <c r="AN59" s="598"/>
      <c r="AO59" s="357"/>
      <c r="AP59" s="357"/>
      <c r="AQ59" s="566"/>
      <c r="AR59" s="598"/>
      <c r="AS59" s="600"/>
    </row>
    <row r="60" spans="1:45">
      <c r="A60" s="629" t="s">
        <v>200</v>
      </c>
      <c r="B60" s="43" t="s">
        <v>201</v>
      </c>
      <c r="C60" s="528" t="s">
        <v>202</v>
      </c>
      <c r="D60" s="528" t="s">
        <v>203</v>
      </c>
      <c r="E60" s="316" t="s">
        <v>205</v>
      </c>
      <c r="F60" s="631">
        <f>COUNTA(B60:E61)</f>
        <v>6</v>
      </c>
      <c r="G60" s="45" t="s">
        <v>204</v>
      </c>
      <c r="H60" s="312"/>
      <c r="I60" s="46"/>
      <c r="J60" s="43"/>
      <c r="K60" s="631">
        <f>COUNTA(G60:J61)</f>
        <v>1</v>
      </c>
      <c r="L60" s="46"/>
      <c r="M60" s="46"/>
      <c r="N60" s="46"/>
      <c r="O60" s="43"/>
      <c r="P60" s="648">
        <f>COUNTA(L60:O61)</f>
        <v>0</v>
      </c>
      <c r="Q60" s="135"/>
      <c r="R60" s="648">
        <f>COUNTA(Q60:Q61)</f>
        <v>0</v>
      </c>
      <c r="S60" s="585">
        <f>F60+K60+P60+R60</f>
        <v>7</v>
      </c>
      <c r="T60" s="310"/>
      <c r="U60" s="587">
        <f>S60+COUNTA(T60:T61)</f>
        <v>7</v>
      </c>
      <c r="V60" s="49"/>
      <c r="W60" s="559">
        <f>COUNTA(V60:V61)</f>
        <v>0</v>
      </c>
      <c r="X60" s="49" t="s">
        <v>451</v>
      </c>
      <c r="Y60" s="559">
        <f>COUNTA(X60:X61)</f>
        <v>2</v>
      </c>
      <c r="Z60" s="49"/>
      <c r="AA60" s="49"/>
      <c r="AB60" s="49"/>
      <c r="AC60" s="559">
        <f>COUNTA(Z60:AB61)</f>
        <v>0</v>
      </c>
      <c r="AD60" s="561">
        <f>W60+Y60+AC60</f>
        <v>2</v>
      </c>
      <c r="AE60" s="563">
        <f>S60+AD60</f>
        <v>9</v>
      </c>
      <c r="AF60" s="81"/>
      <c r="AG60" s="81"/>
      <c r="AH60" s="565">
        <f>COUNTA(AF60:AG61)</f>
        <v>0</v>
      </c>
      <c r="AI60" s="81"/>
      <c r="AJ60" s="81"/>
      <c r="AK60" s="565">
        <f>COUNTA(AI60:AJ61)</f>
        <v>0</v>
      </c>
      <c r="AL60" s="81"/>
      <c r="AM60" s="81"/>
      <c r="AN60" s="565">
        <f>COUNTA(AL60:AM61)</f>
        <v>0</v>
      </c>
      <c r="AO60" s="81"/>
      <c r="AP60" s="81"/>
      <c r="AQ60" s="565">
        <f>COUNTA(AO60:AP61)</f>
        <v>0</v>
      </c>
      <c r="AR60" s="565">
        <f>AH60+AK60+AN60+AQ60</f>
        <v>0</v>
      </c>
      <c r="AS60" s="579">
        <f>AE60+AR60</f>
        <v>9</v>
      </c>
    </row>
    <row r="61" spans="1:45" ht="26.25" thickBot="1">
      <c r="A61" s="630"/>
      <c r="B61" s="314" t="s">
        <v>374</v>
      </c>
      <c r="C61" s="529" t="s">
        <v>497</v>
      </c>
      <c r="D61" s="38"/>
      <c r="E61" s="66"/>
      <c r="F61" s="632"/>
      <c r="G61" s="58"/>
      <c r="H61" s="58"/>
      <c r="I61" s="58"/>
      <c r="J61" s="38"/>
      <c r="K61" s="632"/>
      <c r="L61" s="58"/>
      <c r="M61" s="58"/>
      <c r="N61" s="58"/>
      <c r="O61" s="38"/>
      <c r="P61" s="632"/>
      <c r="Q61" s="116"/>
      <c r="R61" s="632"/>
      <c r="S61" s="612"/>
      <c r="T61" s="99"/>
      <c r="U61" s="613"/>
      <c r="V61" s="40"/>
      <c r="W61" s="560"/>
      <c r="X61" s="342" t="s">
        <v>564</v>
      </c>
      <c r="Y61" s="560"/>
      <c r="Z61" s="40"/>
      <c r="AA61" s="40"/>
      <c r="AB61" s="40"/>
      <c r="AC61" s="560"/>
      <c r="AD61" s="562"/>
      <c r="AE61" s="564"/>
      <c r="AF61" s="84"/>
      <c r="AG61" s="84"/>
      <c r="AH61" s="566"/>
      <c r="AI61" s="84"/>
      <c r="AJ61" s="84"/>
      <c r="AK61" s="566"/>
      <c r="AL61" s="84"/>
      <c r="AM61" s="84"/>
      <c r="AN61" s="566"/>
      <c r="AO61" s="353"/>
      <c r="AP61" s="353"/>
      <c r="AQ61" s="566"/>
      <c r="AR61" s="566"/>
      <c r="AS61" s="742"/>
    </row>
    <row r="62" spans="1:45" ht="16.5" customHeight="1">
      <c r="A62" s="626" t="s">
        <v>206</v>
      </c>
      <c r="B62" s="43" t="s">
        <v>207</v>
      </c>
      <c r="C62" s="537" t="s">
        <v>208</v>
      </c>
      <c r="D62" s="137"/>
      <c r="E62" s="137"/>
      <c r="F62" s="631">
        <f>COUNTA(B62:E63)</f>
        <v>2</v>
      </c>
      <c r="G62" s="46" t="s">
        <v>209</v>
      </c>
      <c r="H62" s="46" t="s">
        <v>210</v>
      </c>
      <c r="I62" s="312" t="s">
        <v>211</v>
      </c>
      <c r="J62" s="333" t="s">
        <v>212</v>
      </c>
      <c r="K62" s="631">
        <f>COUNTA(G62:J63)</f>
        <v>5</v>
      </c>
      <c r="L62" s="312" t="s">
        <v>385</v>
      </c>
      <c r="M62" s="312" t="s">
        <v>557</v>
      </c>
      <c r="N62" s="334"/>
      <c r="O62" s="335"/>
      <c r="P62" s="648">
        <f>COUNTA(L62:O63)</f>
        <v>2</v>
      </c>
      <c r="Q62" s="135"/>
      <c r="R62" s="648">
        <f>COUNTA(Q62:Q63)</f>
        <v>0</v>
      </c>
      <c r="S62" s="797">
        <f>F62+K62+P62+R62</f>
        <v>9</v>
      </c>
      <c r="T62" s="133"/>
      <c r="U62" s="575">
        <f>S62+COUNTA(T62:T63)</f>
        <v>9</v>
      </c>
      <c r="V62" s="49"/>
      <c r="W62" s="559">
        <f>COUNTA(V62:V63)</f>
        <v>0</v>
      </c>
      <c r="X62" s="62"/>
      <c r="Y62" s="559">
        <f>COUNTA(X62:X63)</f>
        <v>0</v>
      </c>
      <c r="Z62" s="76"/>
      <c r="AA62" s="76"/>
      <c r="AB62" s="76"/>
      <c r="AC62" s="559">
        <f>COUNTA(Z62:AB63)</f>
        <v>0</v>
      </c>
      <c r="AD62" s="561">
        <f>W62+Y62+AC62</f>
        <v>0</v>
      </c>
      <c r="AE62" s="563">
        <f>S62+AD62</f>
        <v>9</v>
      </c>
      <c r="AF62" s="139"/>
      <c r="AG62" s="139"/>
      <c r="AH62" s="565">
        <f>COUNTA(AF62:AG63)</f>
        <v>0</v>
      </c>
      <c r="AI62" s="81"/>
      <c r="AJ62" s="139"/>
      <c r="AK62" s="565">
        <f>COUNTA(AI62:AJ63)</f>
        <v>0</v>
      </c>
      <c r="AL62" s="81"/>
      <c r="AM62" s="81"/>
      <c r="AN62" s="565">
        <f>COUNTA(AL62:AM63)</f>
        <v>0</v>
      </c>
      <c r="AO62" s="81"/>
      <c r="AP62" s="81"/>
      <c r="AQ62" s="565">
        <f t="shared" ref="AQ62" si="3">COUNTA(AO62:AP63)</f>
        <v>0</v>
      </c>
      <c r="AR62" s="565">
        <f>AH62+AK62+AN62+AQ62</f>
        <v>0</v>
      </c>
      <c r="AS62" s="579">
        <f>AE62+AR62</f>
        <v>9</v>
      </c>
    </row>
    <row r="63" spans="1:45" ht="16.5" thickBot="1">
      <c r="A63" s="772"/>
      <c r="B63" s="140"/>
      <c r="C63" s="140"/>
      <c r="D63" s="140"/>
      <c r="E63" s="140"/>
      <c r="F63" s="738"/>
      <c r="G63" s="526" t="s">
        <v>520</v>
      </c>
      <c r="H63" s="432"/>
      <c r="I63" s="58"/>
      <c r="J63" s="38"/>
      <c r="K63" s="738"/>
      <c r="L63" s="67"/>
      <c r="M63" s="58"/>
      <c r="N63" s="289"/>
      <c r="O63" s="38"/>
      <c r="P63" s="739"/>
      <c r="Q63" s="116"/>
      <c r="R63" s="739"/>
      <c r="S63" s="798"/>
      <c r="T63" s="127"/>
      <c r="U63" s="576"/>
      <c r="V63" s="71"/>
      <c r="W63" s="560"/>
      <c r="X63" s="78"/>
      <c r="Y63" s="560"/>
      <c r="Z63" s="40"/>
      <c r="AA63" s="40"/>
      <c r="AB63" s="40"/>
      <c r="AC63" s="560"/>
      <c r="AD63" s="562"/>
      <c r="AE63" s="564"/>
      <c r="AF63" s="84"/>
      <c r="AG63" s="84"/>
      <c r="AH63" s="566"/>
      <c r="AI63" s="142"/>
      <c r="AJ63" s="84"/>
      <c r="AK63" s="566"/>
      <c r="AL63" s="142"/>
      <c r="AM63" s="142"/>
      <c r="AN63" s="566"/>
      <c r="AO63" s="353"/>
      <c r="AP63" s="353"/>
      <c r="AQ63" s="566"/>
      <c r="AR63" s="566"/>
      <c r="AS63" s="742"/>
    </row>
    <row r="64" spans="1:45" ht="24.75">
      <c r="A64" s="629" t="s">
        <v>379</v>
      </c>
      <c r="B64" s="316" t="s">
        <v>213</v>
      </c>
      <c r="C64" s="43" t="s">
        <v>499</v>
      </c>
      <c r="D64" s="43" t="s">
        <v>517</v>
      </c>
      <c r="E64" s="43"/>
      <c r="F64" s="637">
        <f>COUNTA(B64:E65)</f>
        <v>3</v>
      </c>
      <c r="G64" s="108" t="s">
        <v>215</v>
      </c>
      <c r="H64" s="46" t="s">
        <v>214</v>
      </c>
      <c r="I64" s="518" t="s">
        <v>501</v>
      </c>
      <c r="J64" s="43" t="s">
        <v>500</v>
      </c>
      <c r="K64" s="631">
        <f>COUNTA(G64:J65)</f>
        <v>5</v>
      </c>
      <c r="L64" s="312" t="s">
        <v>476</v>
      </c>
      <c r="M64" s="312"/>
      <c r="N64" s="46"/>
      <c r="O64" s="45"/>
      <c r="P64" s="648">
        <f>COUNTA(L64:O65)</f>
        <v>1</v>
      </c>
      <c r="Q64" s="43"/>
      <c r="R64" s="648">
        <f>COUNTA(Q64:Q65)</f>
        <v>0</v>
      </c>
      <c r="S64" s="585">
        <f>F64+K64+P64+R64</f>
        <v>9</v>
      </c>
      <c r="T64" s="310"/>
      <c r="U64" s="587">
        <f>S64+COUNTA(T64:T65)</f>
        <v>9</v>
      </c>
      <c r="V64" s="49"/>
      <c r="W64" s="559">
        <f>COUNTA(V64:V65)</f>
        <v>0</v>
      </c>
      <c r="X64" s="312"/>
      <c r="Y64" s="559">
        <f>COUNTA(X64:X65)</f>
        <v>0</v>
      </c>
      <c r="Z64" s="49"/>
      <c r="AA64" s="49"/>
      <c r="AB64" s="49"/>
      <c r="AC64" s="769">
        <f>COUNTA(Z64:AB65)</f>
        <v>0</v>
      </c>
      <c r="AD64" s="561">
        <f>W64+Y64+AC64</f>
        <v>0</v>
      </c>
      <c r="AE64" s="563">
        <f>S64+AD64</f>
        <v>9</v>
      </c>
      <c r="AF64" s="81"/>
      <c r="AG64" s="81"/>
      <c r="AH64" s="565">
        <f>COUNTA(AF64:AG65)</f>
        <v>0</v>
      </c>
      <c r="AI64" s="81"/>
      <c r="AJ64" s="81"/>
      <c r="AK64" s="565">
        <f>COUNTA(AI64:AJ65)</f>
        <v>0</v>
      </c>
      <c r="AL64" s="81"/>
      <c r="AM64" s="81"/>
      <c r="AN64" s="565">
        <f>COUNTA(AL64:AM65)</f>
        <v>0</v>
      </c>
      <c r="AO64" s="81"/>
      <c r="AP64" s="81"/>
      <c r="AQ64" s="565">
        <f t="shared" ref="AQ64" si="4">COUNTA(AO64:AP65)</f>
        <v>0</v>
      </c>
      <c r="AR64" s="565">
        <f>AH64+AK64+AN64+AQ64</f>
        <v>0</v>
      </c>
      <c r="AS64" s="579">
        <f>AE64+AR64</f>
        <v>9</v>
      </c>
    </row>
    <row r="65" spans="1:45" ht="16.5" thickBot="1">
      <c r="A65" s="630"/>
      <c r="B65" s="329"/>
      <c r="C65" s="38"/>
      <c r="D65" s="38"/>
      <c r="E65" s="38"/>
      <c r="F65" s="639"/>
      <c r="G65" s="36" t="s">
        <v>403</v>
      </c>
      <c r="H65" s="433"/>
      <c r="I65" s="525"/>
      <c r="J65" s="38"/>
      <c r="K65" s="632"/>
      <c r="L65" s="58"/>
      <c r="M65" s="58"/>
      <c r="N65" s="58"/>
      <c r="O65" s="59"/>
      <c r="P65" s="632"/>
      <c r="Q65" s="38"/>
      <c r="R65" s="632"/>
      <c r="S65" s="740"/>
      <c r="T65" s="368"/>
      <c r="U65" s="613"/>
      <c r="V65" s="40"/>
      <c r="W65" s="560"/>
      <c r="X65" s="372"/>
      <c r="Y65" s="560"/>
      <c r="Z65" s="40"/>
      <c r="AA65" s="40"/>
      <c r="AB65" s="40"/>
      <c r="AC65" s="771"/>
      <c r="AD65" s="562"/>
      <c r="AE65" s="564"/>
      <c r="AF65" s="369"/>
      <c r="AG65" s="369"/>
      <c r="AH65" s="566"/>
      <c r="AI65" s="369"/>
      <c r="AJ65" s="369"/>
      <c r="AK65" s="566"/>
      <c r="AL65" s="369"/>
      <c r="AM65" s="369"/>
      <c r="AN65" s="566"/>
      <c r="AO65" s="367"/>
      <c r="AP65" s="367"/>
      <c r="AQ65" s="566"/>
      <c r="AR65" s="566"/>
      <c r="AS65" s="742"/>
    </row>
    <row r="66" spans="1:45" ht="15.75" customHeight="1" thickBot="1">
      <c r="A66" s="306" t="s">
        <v>343</v>
      </c>
      <c r="B66" s="318" t="s">
        <v>346</v>
      </c>
      <c r="C66" s="66"/>
      <c r="D66" s="66"/>
      <c r="E66" s="140"/>
      <c r="F66" s="65">
        <f>COUNTA(B66:E66)</f>
        <v>1</v>
      </c>
      <c r="G66" s="78"/>
      <c r="H66" s="67"/>
      <c r="I66" s="67"/>
      <c r="J66" s="140"/>
      <c r="K66" s="65">
        <f>COUNTA(G66:J66)</f>
        <v>0</v>
      </c>
      <c r="L66" s="67"/>
      <c r="M66" s="67"/>
      <c r="N66" s="67"/>
      <c r="O66" s="370"/>
      <c r="P66" s="65">
        <f>COUNTA(L66:O66)</f>
        <v>0</v>
      </c>
      <c r="Q66" s="66"/>
      <c r="R66" s="65">
        <f>COUNTA(Q66)</f>
        <v>0</v>
      </c>
      <c r="S66" s="460">
        <f>F66+K66+P66+R66</f>
        <v>1</v>
      </c>
      <c r="T66" s="368"/>
      <c r="U66" s="440">
        <f>S66+COUNTA(T66)</f>
        <v>1</v>
      </c>
      <c r="V66" s="71"/>
      <c r="W66" s="71">
        <f>COUNTA(V66)</f>
        <v>0</v>
      </c>
      <c r="X66" s="66"/>
      <c r="Y66" s="71">
        <f>COUNTA(X66)</f>
        <v>0</v>
      </c>
      <c r="Z66" s="71"/>
      <c r="AA66" s="71"/>
      <c r="AB66" s="71"/>
      <c r="AC66" s="459">
        <f>COUNTA(Z66:AB66)</f>
        <v>0</v>
      </c>
      <c r="AD66" s="462">
        <f>W66+Y66+AC66</f>
        <v>0</v>
      </c>
      <c r="AE66" s="466">
        <f>S66+AD66</f>
        <v>1</v>
      </c>
      <c r="AF66" s="367"/>
      <c r="AG66" s="367"/>
      <c r="AH66" s="458">
        <f>COUNTA(AF66:AG66)</f>
        <v>0</v>
      </c>
      <c r="AI66" s="367"/>
      <c r="AJ66" s="367"/>
      <c r="AK66" s="458">
        <f>COUNTA(AI66:AJ66)</f>
        <v>0</v>
      </c>
      <c r="AL66" s="367"/>
      <c r="AM66" s="371"/>
      <c r="AN66" s="458">
        <f>COUNTA(AL66:AM66)</f>
        <v>0</v>
      </c>
      <c r="AO66" s="367"/>
      <c r="AP66" s="367"/>
      <c r="AQ66" s="458">
        <f>COUNTA(AO66:AP66)</f>
        <v>0</v>
      </c>
      <c r="AR66" s="458">
        <f>AH66+AK66+AN66+AQ66</f>
        <v>0</v>
      </c>
      <c r="AS66" s="467">
        <f>AE66+AR66</f>
        <v>1</v>
      </c>
    </row>
    <row r="67" spans="1:45" ht="15.75" customHeight="1" thickBot="1">
      <c r="A67" s="411" t="s">
        <v>387</v>
      </c>
      <c r="B67" s="268"/>
      <c r="C67" s="100"/>
      <c r="D67" s="100"/>
      <c r="E67" s="100"/>
      <c r="F67" s="298">
        <f>COUNTA(B67:E67)</f>
        <v>0</v>
      </c>
      <c r="G67" s="297"/>
      <c r="H67" s="276"/>
      <c r="I67" s="276"/>
      <c r="J67" s="100"/>
      <c r="K67" s="298">
        <f>COUNTA(G67:J67)</f>
        <v>0</v>
      </c>
      <c r="L67" s="407" t="s">
        <v>424</v>
      </c>
      <c r="M67" s="276"/>
      <c r="N67" s="276"/>
      <c r="O67" s="101"/>
      <c r="P67" s="298">
        <f>COUNTA(L67:O67)</f>
        <v>1</v>
      </c>
      <c r="Q67" s="100"/>
      <c r="R67" s="298">
        <f>COUNTA(Q67)</f>
        <v>0</v>
      </c>
      <c r="S67" s="468">
        <f>F67+K67+P67+R67</f>
        <v>1</v>
      </c>
      <c r="T67" s="102"/>
      <c r="U67" s="451">
        <f>S67+COUNTA(T67)</f>
        <v>1</v>
      </c>
      <c r="V67" s="103"/>
      <c r="W67" s="103">
        <f>COUNTA(V67)</f>
        <v>0</v>
      </c>
      <c r="X67" s="100"/>
      <c r="Y67" s="103">
        <f>COUNTA(X67)</f>
        <v>0</v>
      </c>
      <c r="Z67" s="103"/>
      <c r="AA67" s="103"/>
      <c r="AB67" s="103"/>
      <c r="AC67" s="469">
        <f>COUNTA(Z67:AB67)</f>
        <v>0</v>
      </c>
      <c r="AD67" s="470">
        <f>W67+Y67+AC67</f>
        <v>0</v>
      </c>
      <c r="AE67" s="471">
        <f>S67+AD67</f>
        <v>1</v>
      </c>
      <c r="AF67" s="105"/>
      <c r="AG67" s="105"/>
      <c r="AH67" s="472">
        <f>COUNTA(AF67:AG67)</f>
        <v>0</v>
      </c>
      <c r="AI67" s="105"/>
      <c r="AJ67" s="105"/>
      <c r="AK67" s="472">
        <f>COUNTA(AI67:AJ67)</f>
        <v>0</v>
      </c>
      <c r="AL67" s="105"/>
      <c r="AM67" s="105"/>
      <c r="AN67" s="472">
        <f>COUNTA(AL67:AM67)</f>
        <v>0</v>
      </c>
      <c r="AO67" s="105"/>
      <c r="AP67" s="105"/>
      <c r="AQ67" s="472">
        <f>COUNTA(AO67:AP67)</f>
        <v>0</v>
      </c>
      <c r="AR67" s="472">
        <f>AH67+AK67+AN67+AQ67</f>
        <v>0</v>
      </c>
      <c r="AS67" s="473">
        <f>AE67+AR67</f>
        <v>1</v>
      </c>
    </row>
    <row r="68" spans="1:45" ht="17.25" customHeight="1" thickBot="1">
      <c r="A68" s="270" t="s">
        <v>216</v>
      </c>
      <c r="B68" s="762"/>
      <c r="C68" s="763"/>
      <c r="D68" s="763"/>
      <c r="E68" s="764"/>
      <c r="F68" s="271">
        <f>SUM(F69:F74)</f>
        <v>11</v>
      </c>
      <c r="G68" s="762"/>
      <c r="H68" s="763"/>
      <c r="I68" s="763"/>
      <c r="J68" s="764"/>
      <c r="K68" s="271">
        <f>SUM(K69:K74)</f>
        <v>11</v>
      </c>
      <c r="L68" s="762"/>
      <c r="M68" s="763"/>
      <c r="N68" s="763"/>
      <c r="O68" s="764"/>
      <c r="P68" s="271">
        <f>SUM(P69:P74)</f>
        <v>9</v>
      </c>
      <c r="Q68" s="271"/>
      <c r="R68" s="271">
        <f>SUM(R69:R74)</f>
        <v>0</v>
      </c>
      <c r="S68" s="271">
        <f>SUM(S69:S74)</f>
        <v>31</v>
      </c>
      <c r="T68" s="271"/>
      <c r="U68" s="271">
        <f>SUM(U69:U74)</f>
        <v>31</v>
      </c>
      <c r="V68" s="271"/>
      <c r="W68" s="271">
        <f>SUM(W69:W74)</f>
        <v>0</v>
      </c>
      <c r="X68" s="271"/>
      <c r="Y68" s="271">
        <f>SUM(Y69:Y74)</f>
        <v>0</v>
      </c>
      <c r="Z68" s="762"/>
      <c r="AA68" s="763"/>
      <c r="AB68" s="763"/>
      <c r="AC68" s="272">
        <f>SUM(AC69:AC74)</f>
        <v>0</v>
      </c>
      <c r="AD68" s="273">
        <f>SUM(AD69:AD74)</f>
        <v>0</v>
      </c>
      <c r="AE68" s="273">
        <f>U68+AD68</f>
        <v>31</v>
      </c>
      <c r="AF68" s="762"/>
      <c r="AG68" s="763"/>
      <c r="AH68" s="271">
        <f>SUM(AH69:AH74)</f>
        <v>0</v>
      </c>
      <c r="AI68" s="762"/>
      <c r="AJ68" s="763"/>
      <c r="AK68" s="271">
        <f>SUM(AK69:AK74)</f>
        <v>0</v>
      </c>
      <c r="AL68" s="762"/>
      <c r="AM68" s="764"/>
      <c r="AN68" s="271">
        <f>SUM(AN69:AN74)</f>
        <v>0</v>
      </c>
      <c r="AO68" s="805"/>
      <c r="AP68" s="807"/>
      <c r="AQ68" s="271">
        <f>SUM(AQ69:AQ74)</f>
        <v>0</v>
      </c>
      <c r="AR68" s="271">
        <f>SUM(AR69:AR74)</f>
        <v>0</v>
      </c>
      <c r="AS68" s="274">
        <f>SUM(AS69:AS74)</f>
        <v>31</v>
      </c>
    </row>
    <row r="69" spans="1:45" ht="25.5">
      <c r="A69" s="802" t="s">
        <v>555</v>
      </c>
      <c r="B69" s="44" t="s">
        <v>217</v>
      </c>
      <c r="C69" s="303" t="s">
        <v>363</v>
      </c>
      <c r="D69" s="313" t="s">
        <v>220</v>
      </c>
      <c r="E69" s="313" t="s">
        <v>468</v>
      </c>
      <c r="F69" s="804">
        <f>COUNTA(B69:E70)</f>
        <v>4</v>
      </c>
      <c r="G69" s="111" t="s">
        <v>218</v>
      </c>
      <c r="H69" s="112" t="s">
        <v>219</v>
      </c>
      <c r="I69" s="46" t="s">
        <v>221</v>
      </c>
      <c r="J69" s="295" t="s">
        <v>393</v>
      </c>
      <c r="K69" s="804">
        <f>COUNTA(G69:J70)</f>
        <v>4</v>
      </c>
      <c r="L69" s="112" t="s">
        <v>404</v>
      </c>
      <c r="M69" s="313" t="s">
        <v>470</v>
      </c>
      <c r="N69" s="313" t="s">
        <v>492</v>
      </c>
      <c r="O69" s="20"/>
      <c r="P69" s="595">
        <f>COUNTA(L69:O70)</f>
        <v>3</v>
      </c>
      <c r="Q69" s="143"/>
      <c r="R69" s="595">
        <f>COUNTA(Q69:Q70)</f>
        <v>0</v>
      </c>
      <c r="S69" s="610">
        <f>F69+K69+P69+R69</f>
        <v>11</v>
      </c>
      <c r="T69" s="307"/>
      <c r="U69" s="588">
        <f>S69+COUNTA(T69:T70)</f>
        <v>11</v>
      </c>
      <c r="V69" s="24"/>
      <c r="W69" s="593">
        <f>COUNTA(V69:V70)</f>
        <v>0</v>
      </c>
      <c r="X69" s="313"/>
      <c r="Y69" s="595">
        <f>COUNTA(X69:X70)</f>
        <v>0</v>
      </c>
      <c r="Z69" s="144"/>
      <c r="AA69" s="144"/>
      <c r="AB69" s="144"/>
      <c r="AC69" s="592">
        <f>COUNTA(Z69:AB70)</f>
        <v>0</v>
      </c>
      <c r="AD69" s="696">
        <f>W69+Y69+AC69</f>
        <v>0</v>
      </c>
      <c r="AE69" s="643">
        <f>S69+AD69</f>
        <v>11</v>
      </c>
      <c r="AF69" s="115"/>
      <c r="AG69" s="115"/>
      <c r="AH69" s="597">
        <f>COUNTA(AF69:AG70)</f>
        <v>0</v>
      </c>
      <c r="AI69" s="115"/>
      <c r="AJ69" s="115"/>
      <c r="AK69" s="597">
        <f>COUNTA(AI69:AJ70)</f>
        <v>0</v>
      </c>
      <c r="AL69" s="115"/>
      <c r="AM69" s="115"/>
      <c r="AN69" s="597">
        <f>COUNTA(AL69:AM70)</f>
        <v>0</v>
      </c>
      <c r="AO69" s="81"/>
      <c r="AP69" s="81"/>
      <c r="AQ69" s="565">
        <f>COUNTA(AO69:AP70)</f>
        <v>0</v>
      </c>
      <c r="AR69" s="597">
        <f>AH69+AK69+AN69+AQ69</f>
        <v>0</v>
      </c>
      <c r="AS69" s="599">
        <f>AE69+AR69</f>
        <v>11</v>
      </c>
    </row>
    <row r="70" spans="1:45" ht="17.25" customHeight="1" thickBot="1">
      <c r="A70" s="803"/>
      <c r="B70" s="161"/>
      <c r="C70" s="38"/>
      <c r="D70" s="38"/>
      <c r="E70" s="38"/>
      <c r="F70" s="639"/>
      <c r="G70" s="329"/>
      <c r="H70" s="59"/>
      <c r="I70" s="68"/>
      <c r="J70" s="66"/>
      <c r="K70" s="639"/>
      <c r="L70" s="58"/>
      <c r="M70" s="58"/>
      <c r="N70" s="58"/>
      <c r="O70" s="38"/>
      <c r="P70" s="615"/>
      <c r="Q70" s="145"/>
      <c r="R70" s="615"/>
      <c r="S70" s="612"/>
      <c r="T70" s="99"/>
      <c r="U70" s="613"/>
      <c r="V70" s="40"/>
      <c r="W70" s="615"/>
      <c r="X70" s="146"/>
      <c r="Y70" s="615"/>
      <c r="Z70" s="147"/>
      <c r="AA70" s="147"/>
      <c r="AB70" s="147"/>
      <c r="AC70" s="801"/>
      <c r="AD70" s="562"/>
      <c r="AE70" s="564"/>
      <c r="AF70" s="84"/>
      <c r="AG70" s="84"/>
      <c r="AH70" s="566"/>
      <c r="AI70" s="84"/>
      <c r="AJ70" s="84"/>
      <c r="AK70" s="566"/>
      <c r="AL70" s="84"/>
      <c r="AM70" s="84"/>
      <c r="AN70" s="566"/>
      <c r="AO70" s="353"/>
      <c r="AP70" s="353"/>
      <c r="AQ70" s="566"/>
      <c r="AR70" s="566"/>
      <c r="AS70" s="742"/>
    </row>
    <row r="71" spans="1:45" ht="29.25">
      <c r="A71" s="799" t="s">
        <v>556</v>
      </c>
      <c r="B71" s="528" t="s">
        <v>392</v>
      </c>
      <c r="C71" s="551" t="s">
        <v>573</v>
      </c>
      <c r="D71" s="43"/>
      <c r="E71" s="303"/>
      <c r="F71" s="637">
        <f>COUNTA(B71:E72)</f>
        <v>2</v>
      </c>
      <c r="G71" s="62" t="s">
        <v>222</v>
      </c>
      <c r="H71" s="62" t="s">
        <v>223</v>
      </c>
      <c r="I71" s="43" t="s">
        <v>224</v>
      </c>
      <c r="J71" s="62" t="s">
        <v>377</v>
      </c>
      <c r="K71" s="637">
        <f>COUNTA(G71:J72)</f>
        <v>5</v>
      </c>
      <c r="L71" s="43" t="s">
        <v>516</v>
      </c>
      <c r="M71" s="406" t="s">
        <v>425</v>
      </c>
      <c r="N71" s="62" t="s">
        <v>508</v>
      </c>
      <c r="O71" s="43" t="s">
        <v>523</v>
      </c>
      <c r="P71" s="594">
        <f>COUNTA(L71:O72)</f>
        <v>4</v>
      </c>
      <c r="Q71" s="148"/>
      <c r="R71" s="594">
        <f>COUNTA(Q71:Q72)</f>
        <v>0</v>
      </c>
      <c r="S71" s="585">
        <f>F71+K71+P71+R71</f>
        <v>11</v>
      </c>
      <c r="T71" s="307"/>
      <c r="U71" s="587">
        <f>S71+COUNTA(T71:T72)</f>
        <v>11</v>
      </c>
      <c r="V71" s="49"/>
      <c r="W71" s="559">
        <f>COUNTA(V71:V72)</f>
        <v>0</v>
      </c>
      <c r="X71" s="149"/>
      <c r="Y71" s="594">
        <f>COUNTA(X71:X72)</f>
        <v>0</v>
      </c>
      <c r="Z71" s="149"/>
      <c r="AA71" s="149"/>
      <c r="AB71" s="149"/>
      <c r="AC71" s="584">
        <f>COUNTA(Z71:AB72)</f>
        <v>0</v>
      </c>
      <c r="AD71" s="561">
        <f>W71+Y71+AC71</f>
        <v>0</v>
      </c>
      <c r="AE71" s="563">
        <f>S71+AD71</f>
        <v>11</v>
      </c>
      <c r="AF71" s="81"/>
      <c r="AG71" s="81"/>
      <c r="AH71" s="565">
        <f>COUNTA(AF71:AG72)</f>
        <v>0</v>
      </c>
      <c r="AI71" s="81"/>
      <c r="AJ71" s="81"/>
      <c r="AK71" s="565">
        <f>COUNTA(AI71:AJ72)</f>
        <v>0</v>
      </c>
      <c r="AL71" s="81"/>
      <c r="AM71" s="81"/>
      <c r="AN71" s="565">
        <f>COUNTA(AL71:AM72)</f>
        <v>0</v>
      </c>
      <c r="AO71" s="81"/>
      <c r="AP71" s="81"/>
      <c r="AQ71" s="565">
        <f>COUNTA(AO71:AP72)</f>
        <v>0</v>
      </c>
      <c r="AR71" s="565">
        <f>AH71+AK71+AN71+AQ71</f>
        <v>0</v>
      </c>
      <c r="AS71" s="579">
        <f>AE71+AR71</f>
        <v>11</v>
      </c>
    </row>
    <row r="72" spans="1:45" ht="17.25" customHeight="1" thickBot="1">
      <c r="A72" s="800"/>
      <c r="B72" s="329"/>
      <c r="C72" s="38"/>
      <c r="D72" s="38"/>
      <c r="E72" s="78"/>
      <c r="F72" s="639"/>
      <c r="G72" s="313" t="s">
        <v>415</v>
      </c>
      <c r="H72" s="321"/>
      <c r="I72" s="36"/>
      <c r="J72" s="66"/>
      <c r="K72" s="639"/>
      <c r="L72" s="36"/>
      <c r="M72" s="36"/>
      <c r="N72" s="36"/>
      <c r="O72" s="38"/>
      <c r="P72" s="615"/>
      <c r="Q72" s="145"/>
      <c r="R72" s="615"/>
      <c r="S72" s="612"/>
      <c r="T72" s="99"/>
      <c r="U72" s="613"/>
      <c r="V72" s="40"/>
      <c r="W72" s="560"/>
      <c r="X72" s="147"/>
      <c r="Y72" s="616"/>
      <c r="Z72" s="147"/>
      <c r="AA72" s="147"/>
      <c r="AB72" s="147"/>
      <c r="AC72" s="801"/>
      <c r="AD72" s="562"/>
      <c r="AE72" s="564"/>
      <c r="AF72" s="84"/>
      <c r="AG72" s="84"/>
      <c r="AH72" s="566"/>
      <c r="AI72" s="84"/>
      <c r="AJ72" s="84"/>
      <c r="AK72" s="566"/>
      <c r="AL72" s="84"/>
      <c r="AM72" s="84"/>
      <c r="AN72" s="566"/>
      <c r="AO72" s="353"/>
      <c r="AP72" s="353"/>
      <c r="AQ72" s="566"/>
      <c r="AR72" s="566"/>
      <c r="AS72" s="742"/>
    </row>
    <row r="73" spans="1:45" ht="16.5" thickBot="1">
      <c r="A73" s="150" t="s">
        <v>225</v>
      </c>
      <c r="B73" s="75" t="s">
        <v>226</v>
      </c>
      <c r="C73" s="269" t="s">
        <v>227</v>
      </c>
      <c r="D73" s="333" t="s">
        <v>228</v>
      </c>
      <c r="E73" s="543" t="s">
        <v>572</v>
      </c>
      <c r="F73" s="73">
        <f>COUNTA(B73:E73)</f>
        <v>4</v>
      </c>
      <c r="G73" s="276" t="s">
        <v>229</v>
      </c>
      <c r="H73" s="521" t="s">
        <v>230</v>
      </c>
      <c r="I73" s="417"/>
      <c r="J73" s="101"/>
      <c r="K73" s="73">
        <f>COUNTA(G73:J73)</f>
        <v>2</v>
      </c>
      <c r="L73" s="73" t="s">
        <v>231</v>
      </c>
      <c r="M73" s="62" t="s">
        <v>362</v>
      </c>
      <c r="N73" s="73"/>
      <c r="O73" s="75"/>
      <c r="P73" s="153">
        <f>COUNTA(L73:O73)</f>
        <v>2</v>
      </c>
      <c r="Q73" s="152"/>
      <c r="R73" s="153">
        <f>COUNTA(Q73)</f>
        <v>0</v>
      </c>
      <c r="S73" s="474">
        <f>F73+K73+P73+R73</f>
        <v>8</v>
      </c>
      <c r="T73" s="114"/>
      <c r="U73" s="475">
        <f>S73+COUNTA(T73)</f>
        <v>8</v>
      </c>
      <c r="V73" s="76"/>
      <c r="W73" s="76">
        <f>COUNTA(V73)</f>
        <v>0</v>
      </c>
      <c r="X73" s="153"/>
      <c r="Y73" s="153">
        <f>COUNTA(X73)</f>
        <v>0</v>
      </c>
      <c r="Z73" s="153"/>
      <c r="AA73" s="153"/>
      <c r="AB73" s="153"/>
      <c r="AC73" s="153">
        <f>COUNTA(Z73:AB73)</f>
        <v>0</v>
      </c>
      <c r="AD73" s="476">
        <f>W73+Y73+AC73</f>
        <v>0</v>
      </c>
      <c r="AE73" s="463">
        <f>SUM(S73+AD73)</f>
        <v>8</v>
      </c>
      <c r="AF73" s="114"/>
      <c r="AG73" s="114"/>
      <c r="AH73" s="195">
        <f>COUNTA(AF73:AG73)</f>
        <v>0</v>
      </c>
      <c r="AI73" s="114"/>
      <c r="AJ73" s="114"/>
      <c r="AK73" s="195">
        <f>COUNTA(AI73:AJ73)</f>
        <v>0</v>
      </c>
      <c r="AL73" s="114"/>
      <c r="AM73" s="114"/>
      <c r="AN73" s="195">
        <f>COUNTA(AL73:AM73)</f>
        <v>0</v>
      </c>
      <c r="AO73" s="346"/>
      <c r="AP73" s="346"/>
      <c r="AQ73" s="78">
        <f>COUNTA(AO73:AP73)</f>
        <v>0</v>
      </c>
      <c r="AR73" s="195">
        <f>AH73+AK73+AN73+AQ73</f>
        <v>0</v>
      </c>
      <c r="AS73" s="477">
        <f>AE73+AR73</f>
        <v>8</v>
      </c>
    </row>
    <row r="74" spans="1:45" ht="26.25" thickBot="1">
      <c r="A74" s="163" t="s">
        <v>351</v>
      </c>
      <c r="B74" s="100" t="s">
        <v>443</v>
      </c>
      <c r="C74" s="100"/>
      <c r="D74" s="100"/>
      <c r="E74" s="292"/>
      <c r="F74" s="276">
        <f>COUNTA(B74:E74)</f>
        <v>1</v>
      </c>
      <c r="G74" s="340"/>
      <c r="H74" s="340"/>
      <c r="I74" s="108"/>
      <c r="J74" s="109"/>
      <c r="K74" s="276">
        <f>COUNTA(G74:J74)</f>
        <v>0</v>
      </c>
      <c r="L74" s="276"/>
      <c r="M74" s="276"/>
      <c r="N74" s="276"/>
      <c r="O74" s="100"/>
      <c r="P74" s="167">
        <f>COUNTA(L74:O74)</f>
        <v>0</v>
      </c>
      <c r="Q74" s="293"/>
      <c r="R74" s="167">
        <f>COUNTA(Q74)</f>
        <v>0</v>
      </c>
      <c r="S74" s="468">
        <f>F74+K74+P74+R74</f>
        <v>1</v>
      </c>
      <c r="T74" s="102"/>
      <c r="U74" s="451">
        <f>S74+COUNTA(T74)</f>
        <v>1</v>
      </c>
      <c r="V74" s="103"/>
      <c r="W74" s="103">
        <f>COUNTA(V74)</f>
        <v>0</v>
      </c>
      <c r="X74" s="167"/>
      <c r="Y74" s="167">
        <f>COUNTA(X74)</f>
        <v>0</v>
      </c>
      <c r="Z74" s="167"/>
      <c r="AA74" s="167"/>
      <c r="AB74" s="167"/>
      <c r="AC74" s="167">
        <f>COUNTA(Z74:AB74)</f>
        <v>0</v>
      </c>
      <c r="AD74" s="470">
        <f>W74+Y74+AC74</f>
        <v>0</v>
      </c>
      <c r="AE74" s="478">
        <f>SUM(S74+AD74)</f>
        <v>1</v>
      </c>
      <c r="AF74" s="102"/>
      <c r="AG74" s="102"/>
      <c r="AH74" s="297">
        <f>COUNTA(AF74:AG74)</f>
        <v>0</v>
      </c>
      <c r="AI74" s="102"/>
      <c r="AJ74" s="102"/>
      <c r="AK74" s="297">
        <f>COUNTA(AI74:AJ74)</f>
        <v>0</v>
      </c>
      <c r="AL74" s="102"/>
      <c r="AM74" s="102"/>
      <c r="AN74" s="297">
        <f>COUNTA(AL74:AM74)</f>
        <v>0</v>
      </c>
      <c r="AO74" s="102"/>
      <c r="AP74" s="102"/>
      <c r="AQ74" s="297">
        <f>COUNTA(AO74:AP74)</f>
        <v>0</v>
      </c>
      <c r="AR74" s="297">
        <f>AH74+AK74+AN74+AQ74</f>
        <v>0</v>
      </c>
      <c r="AS74" s="473">
        <f>AE74+AR74</f>
        <v>1</v>
      </c>
    </row>
    <row r="75" spans="1:45" ht="16.5" thickBot="1">
      <c r="A75" s="14" t="s">
        <v>232</v>
      </c>
      <c r="B75" s="805"/>
      <c r="C75" s="806"/>
      <c r="D75" s="806"/>
      <c r="E75" s="807"/>
      <c r="F75" s="15">
        <f>SUM(F76:F88)</f>
        <v>25</v>
      </c>
      <c r="G75" s="805"/>
      <c r="H75" s="806"/>
      <c r="I75" s="806"/>
      <c r="J75" s="807"/>
      <c r="K75" s="15">
        <f>SUM(K76:K88)</f>
        <v>18</v>
      </c>
      <c r="L75" s="805"/>
      <c r="M75" s="806"/>
      <c r="N75" s="806"/>
      <c r="O75" s="807"/>
      <c r="P75" s="15">
        <f>SUM(P76:P88)</f>
        <v>11</v>
      </c>
      <c r="Q75" s="15"/>
      <c r="R75" s="15">
        <f>SUM(R76:R88)</f>
        <v>0</v>
      </c>
      <c r="S75" s="15">
        <f>SUM(S76:S88)</f>
        <v>54</v>
      </c>
      <c r="T75" s="15"/>
      <c r="U75" s="15">
        <f>SUM(U76:U88)</f>
        <v>54</v>
      </c>
      <c r="V75" s="15"/>
      <c r="W75" s="15">
        <f>SUM(W76:W88)</f>
        <v>0</v>
      </c>
      <c r="X75" s="15"/>
      <c r="Y75" s="15">
        <f>SUM(Y76:Y88)</f>
        <v>0</v>
      </c>
      <c r="Z75" s="805"/>
      <c r="AA75" s="806"/>
      <c r="AB75" s="806"/>
      <c r="AC75" s="16">
        <f>SUM(AC76:AC88)</f>
        <v>0</v>
      </c>
      <c r="AD75" s="17">
        <f>SUM(AD76:AD88)</f>
        <v>0</v>
      </c>
      <c r="AE75" s="17">
        <f>U75+AD75</f>
        <v>54</v>
      </c>
      <c r="AF75" s="419"/>
      <c r="AG75" s="420"/>
      <c r="AH75" s="15">
        <f>SUM(AH76:AH88)</f>
        <v>0</v>
      </c>
      <c r="AI75" s="805"/>
      <c r="AJ75" s="806"/>
      <c r="AK75" s="15">
        <f>SUM(AK76:AK88)</f>
        <v>0</v>
      </c>
      <c r="AL75" s="805"/>
      <c r="AM75" s="807"/>
      <c r="AN75" s="15">
        <f>SUM(AN76:AN88)</f>
        <v>0</v>
      </c>
      <c r="AO75" s="805"/>
      <c r="AP75" s="807"/>
      <c r="AQ75" s="15">
        <f>SUM(AQ76:AQ88)</f>
        <v>0</v>
      </c>
      <c r="AR75" s="15">
        <f>SUM(AR76:AR88)</f>
        <v>0</v>
      </c>
      <c r="AS75" s="18">
        <f>SUM(AS76:AS88)</f>
        <v>54</v>
      </c>
    </row>
    <row r="76" spans="1:45" ht="17.25" customHeight="1" thickBot="1">
      <c r="A76" s="422" t="s">
        <v>473</v>
      </c>
      <c r="B76" s="318"/>
      <c r="C76" s="164"/>
      <c r="D76" s="318"/>
      <c r="E76" s="100"/>
      <c r="F76" s="479">
        <f>COUNTA(B76:E76)</f>
        <v>0</v>
      </c>
      <c r="G76" s="101"/>
      <c r="H76" s="298"/>
      <c r="I76" s="101"/>
      <c r="J76" s="100"/>
      <c r="K76" s="479">
        <f>COUNTA(G76:J76)</f>
        <v>0</v>
      </c>
      <c r="L76" s="318" t="s">
        <v>474</v>
      </c>
      <c r="M76" s="101"/>
      <c r="N76" s="101"/>
      <c r="O76" s="100"/>
      <c r="P76" s="479">
        <f>COUNTA(L76:O76)</f>
        <v>1</v>
      </c>
      <c r="Q76" s="423"/>
      <c r="R76" s="448">
        <f>COUNTA(Q76)</f>
        <v>0</v>
      </c>
      <c r="S76" s="450">
        <f>F76+K76+P76+R76</f>
        <v>1</v>
      </c>
      <c r="T76" s="275"/>
      <c r="U76" s="451">
        <f>S76+COUNTA(T76)</f>
        <v>1</v>
      </c>
      <c r="V76" s="103"/>
      <c r="W76" s="480">
        <f>COUNTA(V76)</f>
        <v>0</v>
      </c>
      <c r="X76" s="167"/>
      <c r="Y76" s="167">
        <f>COUNTA(X76)</f>
        <v>0</v>
      </c>
      <c r="Z76" s="167"/>
      <c r="AA76" s="167"/>
      <c r="AB76" s="167"/>
      <c r="AC76" s="481">
        <f>COUNTA(Z76:AB76)</f>
        <v>0</v>
      </c>
      <c r="AD76" s="482">
        <f>W76+Y76+AC76</f>
        <v>0</v>
      </c>
      <c r="AE76" s="483">
        <f>SUM(S76+AD76)</f>
        <v>1</v>
      </c>
      <c r="AF76" s="424"/>
      <c r="AG76" s="424"/>
      <c r="AH76" s="484">
        <f>COUNTA(AF76:AG76)</f>
        <v>0</v>
      </c>
      <c r="AI76" s="424"/>
      <c r="AJ76" s="424"/>
      <c r="AK76" s="484">
        <f>COUNTA(AI76:AJ76)</f>
        <v>0</v>
      </c>
      <c r="AL76" s="424"/>
      <c r="AM76" s="424"/>
      <c r="AN76" s="484">
        <f>COUNTA(AL76:AM76)</f>
        <v>0</v>
      </c>
      <c r="AO76" s="425"/>
      <c r="AP76" s="425"/>
      <c r="AQ76" s="484">
        <f>COUNTA(AO76:AP76)</f>
        <v>0</v>
      </c>
      <c r="AR76" s="484">
        <f>AH76+AK76+AN76+AQ76</f>
        <v>0</v>
      </c>
      <c r="AS76" s="485">
        <f>AE76+AR76</f>
        <v>1</v>
      </c>
    </row>
    <row r="77" spans="1:45" ht="17.25" customHeight="1" thickBot="1">
      <c r="A77" s="422" t="s">
        <v>546</v>
      </c>
      <c r="B77" s="318"/>
      <c r="C77" s="164"/>
      <c r="D77" s="318"/>
      <c r="E77" s="100"/>
      <c r="F77" s="479">
        <f>COUNTA(B77:E77)</f>
        <v>0</v>
      </c>
      <c r="G77" s="101" t="s">
        <v>550</v>
      </c>
      <c r="H77" s="298"/>
      <c r="I77" s="101"/>
      <c r="J77" s="100"/>
      <c r="K77" s="479">
        <f t="shared" ref="K77:K78" si="5">COUNTA(G77:J77)</f>
        <v>1</v>
      </c>
      <c r="L77" s="318" t="s">
        <v>551</v>
      </c>
      <c r="M77" s="101"/>
      <c r="N77" s="101"/>
      <c r="O77" s="100"/>
      <c r="P77" s="479">
        <f t="shared" ref="P77:P78" si="6">COUNTA(L77:O77)</f>
        <v>1</v>
      </c>
      <c r="Q77" s="423"/>
      <c r="R77" s="448">
        <f t="shared" ref="R77:R78" si="7">COUNTA(Q77)</f>
        <v>0</v>
      </c>
      <c r="S77" s="450">
        <f t="shared" ref="S77:S78" si="8">F77+K77+P77+R77</f>
        <v>2</v>
      </c>
      <c r="T77" s="275"/>
      <c r="U77" s="451">
        <f t="shared" ref="U77:U78" si="9">S77+COUNTA(T77)</f>
        <v>2</v>
      </c>
      <c r="V77" s="103"/>
      <c r="W77" s="480">
        <f t="shared" ref="W77:W78" si="10">COUNTA(V77)</f>
        <v>0</v>
      </c>
      <c r="X77" s="167"/>
      <c r="Y77" s="167">
        <f t="shared" ref="Y77:Y78" si="11">COUNTA(X77)</f>
        <v>0</v>
      </c>
      <c r="Z77" s="167"/>
      <c r="AA77" s="167"/>
      <c r="AB77" s="167"/>
      <c r="AC77" s="481">
        <f t="shared" ref="AC77:AC78" si="12">COUNTA(Z77:AB77)</f>
        <v>0</v>
      </c>
      <c r="AD77" s="482">
        <f t="shared" ref="AD77:AD78" si="13">W77+Y77+AC77</f>
        <v>0</v>
      </c>
      <c r="AE77" s="483">
        <f t="shared" ref="AE77:AE78" si="14">SUM(S77+AD77)</f>
        <v>2</v>
      </c>
      <c r="AF77" s="424"/>
      <c r="AG77" s="424"/>
      <c r="AH77" s="484">
        <f t="shared" ref="AH77:AH78" si="15">COUNTA(AF77:AG77)</f>
        <v>0</v>
      </c>
      <c r="AI77" s="424"/>
      <c r="AJ77" s="424"/>
      <c r="AK77" s="484">
        <f t="shared" ref="AK77:AK78" si="16">COUNTA(AI77:AJ77)</f>
        <v>0</v>
      </c>
      <c r="AL77" s="424"/>
      <c r="AM77" s="424"/>
      <c r="AN77" s="484">
        <f t="shared" ref="AN77:AN78" si="17">COUNTA(AL77:AM77)</f>
        <v>0</v>
      </c>
      <c r="AO77" s="425"/>
      <c r="AP77" s="425"/>
      <c r="AQ77" s="484">
        <f t="shared" ref="AQ77:AQ78" si="18">COUNTA(AO77:AP77)</f>
        <v>0</v>
      </c>
      <c r="AR77" s="484">
        <f t="shared" ref="AR77:AR78" si="19">AH77+AK77+AN77+AQ77</f>
        <v>0</v>
      </c>
      <c r="AS77" s="485">
        <f t="shared" ref="AS77:AS78" si="20">AE77+AR77</f>
        <v>2</v>
      </c>
    </row>
    <row r="78" spans="1:45" ht="17.25" customHeight="1" thickBot="1">
      <c r="A78" s="422" t="s">
        <v>547</v>
      </c>
      <c r="B78" s="318"/>
      <c r="C78" s="164"/>
      <c r="D78" s="318"/>
      <c r="E78" s="100"/>
      <c r="F78" s="479">
        <f t="shared" ref="F78" si="21">COUNTA(B78:E78)</f>
        <v>0</v>
      </c>
      <c r="G78" s="101" t="s">
        <v>549</v>
      </c>
      <c r="H78" s="298" t="s">
        <v>548</v>
      </c>
      <c r="I78" s="101"/>
      <c r="J78" s="100"/>
      <c r="K78" s="479">
        <f t="shared" si="5"/>
        <v>2</v>
      </c>
      <c r="L78" s="318"/>
      <c r="M78" s="101"/>
      <c r="N78" s="101"/>
      <c r="O78" s="100"/>
      <c r="P78" s="479">
        <f t="shared" si="6"/>
        <v>0</v>
      </c>
      <c r="Q78" s="423"/>
      <c r="R78" s="448">
        <f t="shared" si="7"/>
        <v>0</v>
      </c>
      <c r="S78" s="450">
        <f t="shared" si="8"/>
        <v>2</v>
      </c>
      <c r="T78" s="275"/>
      <c r="U78" s="451">
        <f t="shared" si="9"/>
        <v>2</v>
      </c>
      <c r="V78" s="103"/>
      <c r="W78" s="480">
        <f t="shared" si="10"/>
        <v>0</v>
      </c>
      <c r="X78" s="167"/>
      <c r="Y78" s="167">
        <f t="shared" si="11"/>
        <v>0</v>
      </c>
      <c r="Z78" s="167"/>
      <c r="AA78" s="167"/>
      <c r="AB78" s="167"/>
      <c r="AC78" s="481">
        <f t="shared" si="12"/>
        <v>0</v>
      </c>
      <c r="AD78" s="482">
        <f t="shared" si="13"/>
        <v>0</v>
      </c>
      <c r="AE78" s="483">
        <f t="shared" si="14"/>
        <v>2</v>
      </c>
      <c r="AF78" s="424"/>
      <c r="AG78" s="424"/>
      <c r="AH78" s="484">
        <f t="shared" si="15"/>
        <v>0</v>
      </c>
      <c r="AI78" s="424"/>
      <c r="AJ78" s="424"/>
      <c r="AK78" s="484">
        <f t="shared" si="16"/>
        <v>0</v>
      </c>
      <c r="AL78" s="424"/>
      <c r="AM78" s="424"/>
      <c r="AN78" s="484">
        <f t="shared" si="17"/>
        <v>0</v>
      </c>
      <c r="AO78" s="425"/>
      <c r="AP78" s="425"/>
      <c r="AQ78" s="484">
        <f t="shared" si="18"/>
        <v>0</v>
      </c>
      <c r="AR78" s="484">
        <f t="shared" si="19"/>
        <v>0</v>
      </c>
      <c r="AS78" s="485">
        <f t="shared" si="20"/>
        <v>2</v>
      </c>
    </row>
    <row r="79" spans="1:45">
      <c r="A79" s="601" t="s">
        <v>233</v>
      </c>
      <c r="B79" s="161" t="s">
        <v>234</v>
      </c>
      <c r="C79" s="128" t="s">
        <v>235</v>
      </c>
      <c r="D79" s="128" t="s">
        <v>236</v>
      </c>
      <c r="E79" s="317" t="s">
        <v>242</v>
      </c>
      <c r="F79" s="604">
        <f>COUNTA(B79:E81)</f>
        <v>8</v>
      </c>
      <c r="G79" s="128" t="s">
        <v>237</v>
      </c>
      <c r="H79" s="129" t="s">
        <v>553</v>
      </c>
      <c r="I79" s="129" t="s">
        <v>554</v>
      </c>
      <c r="J79" s="406"/>
      <c r="K79" s="604">
        <f>COUNTA(G79:J81)</f>
        <v>3</v>
      </c>
      <c r="L79" s="313" t="s">
        <v>238</v>
      </c>
      <c r="M79" s="20" t="s">
        <v>448</v>
      </c>
      <c r="N79" s="20" t="s">
        <v>552</v>
      </c>
      <c r="O79" s="313"/>
      <c r="P79" s="604">
        <f>COUNTA(L79:O81)</f>
        <v>3</v>
      </c>
      <c r="Q79" s="421"/>
      <c r="R79" s="607">
        <f>COUNTA(Q79:Q81)</f>
        <v>0</v>
      </c>
      <c r="S79" s="610">
        <f>F79+K79+P79+R79</f>
        <v>14</v>
      </c>
      <c r="T79" s="416"/>
      <c r="U79" s="588">
        <f>S79+COUNTA(T79:T81)</f>
        <v>14</v>
      </c>
      <c r="V79" s="24"/>
      <c r="W79" s="593">
        <f>COUNTA(V79:V81)</f>
        <v>0</v>
      </c>
      <c r="X79" s="406"/>
      <c r="Y79" s="595">
        <f>COUNTA(X79:X81)</f>
        <v>0</v>
      </c>
      <c r="Z79" s="144"/>
      <c r="AA79" s="144"/>
      <c r="AB79" s="144"/>
      <c r="AC79" s="607">
        <f>COUNTA(Z79:AB81)</f>
        <v>0</v>
      </c>
      <c r="AD79" s="618">
        <f>W79+Y79+AC79</f>
        <v>0</v>
      </c>
      <c r="AE79" s="620">
        <f>SUM(S79+AD79)</f>
        <v>14</v>
      </c>
      <c r="AF79" s="154"/>
      <c r="AG79" s="154"/>
      <c r="AH79" s="622">
        <f>COUNTA(AF79:AG81)</f>
        <v>0</v>
      </c>
      <c r="AI79" s="154"/>
      <c r="AJ79" s="154"/>
      <c r="AK79" s="622">
        <f>COUNTA(AI79:AJ81)</f>
        <v>0</v>
      </c>
      <c r="AL79" s="154"/>
      <c r="AM79" s="154"/>
      <c r="AN79" s="622">
        <f>COUNTA(AL79:AM81)</f>
        <v>0</v>
      </c>
      <c r="AO79" s="415"/>
      <c r="AP79" s="415"/>
      <c r="AQ79" s="622">
        <f>COUNTA(AO79:AP81)</f>
        <v>0</v>
      </c>
      <c r="AR79" s="622">
        <f>AH79+AK79+AN79+AQ79</f>
        <v>0</v>
      </c>
      <c r="AS79" s="624">
        <f>AE79+AR79</f>
        <v>14</v>
      </c>
    </row>
    <row r="80" spans="1:45" ht="16.5" customHeight="1">
      <c r="A80" s="602"/>
      <c r="B80" s="52" t="s">
        <v>241</v>
      </c>
      <c r="C80" s="20" t="s">
        <v>239</v>
      </c>
      <c r="D80" s="547" t="s">
        <v>240</v>
      </c>
      <c r="E80" s="341" t="s">
        <v>394</v>
      </c>
      <c r="F80" s="605"/>
      <c r="G80" s="54"/>
      <c r="H80" s="434"/>
      <c r="I80" s="375"/>
      <c r="J80" s="52"/>
      <c r="K80" s="605"/>
      <c r="L80" s="54"/>
      <c r="M80" s="54"/>
      <c r="N80" s="54"/>
      <c r="O80" s="30"/>
      <c r="P80" s="605"/>
      <c r="Q80" s="155"/>
      <c r="R80" s="608"/>
      <c r="S80" s="611"/>
      <c r="T80" s="326"/>
      <c r="U80" s="588"/>
      <c r="V80" s="33"/>
      <c r="W80" s="614"/>
      <c r="X80" s="27"/>
      <c r="Y80" s="595"/>
      <c r="Z80" s="156"/>
      <c r="AA80" s="156"/>
      <c r="AB80" s="156"/>
      <c r="AC80" s="607"/>
      <c r="AD80" s="618"/>
      <c r="AE80" s="620"/>
      <c r="AF80" s="157"/>
      <c r="AG80" s="157"/>
      <c r="AH80" s="622"/>
      <c r="AI80" s="157"/>
      <c r="AJ80" s="157"/>
      <c r="AK80" s="622"/>
      <c r="AL80" s="157"/>
      <c r="AM80" s="157"/>
      <c r="AN80" s="622"/>
      <c r="AO80" s="397"/>
      <c r="AP80" s="397"/>
      <c r="AQ80" s="622"/>
      <c r="AR80" s="622"/>
      <c r="AS80" s="624"/>
    </row>
    <row r="81" spans="1:45" ht="17.25" customHeight="1" thickBot="1">
      <c r="A81" s="603"/>
      <c r="B81" s="430"/>
      <c r="C81" s="332"/>
      <c r="D81" s="329"/>
      <c r="E81" s="66"/>
      <c r="F81" s="606"/>
      <c r="G81" s="59"/>
      <c r="H81" s="57"/>
      <c r="I81" s="59"/>
      <c r="J81" s="38"/>
      <c r="K81" s="606"/>
      <c r="L81" s="59"/>
      <c r="M81" s="59"/>
      <c r="N81" s="59"/>
      <c r="O81" s="38"/>
      <c r="P81" s="606"/>
      <c r="Q81" s="158"/>
      <c r="R81" s="609"/>
      <c r="S81" s="612"/>
      <c r="T81" s="327"/>
      <c r="U81" s="613"/>
      <c r="V81" s="40"/>
      <c r="W81" s="615"/>
      <c r="X81" s="330"/>
      <c r="Y81" s="616"/>
      <c r="Z81" s="147"/>
      <c r="AA81" s="147"/>
      <c r="AB81" s="147"/>
      <c r="AC81" s="617"/>
      <c r="AD81" s="619"/>
      <c r="AE81" s="621"/>
      <c r="AF81" s="159"/>
      <c r="AG81" s="159"/>
      <c r="AH81" s="623"/>
      <c r="AI81" s="159"/>
      <c r="AJ81" s="159"/>
      <c r="AK81" s="623"/>
      <c r="AL81" s="159"/>
      <c r="AM81" s="159"/>
      <c r="AN81" s="623"/>
      <c r="AO81" s="355"/>
      <c r="AP81" s="355"/>
      <c r="AQ81" s="623"/>
      <c r="AR81" s="623"/>
      <c r="AS81" s="625"/>
    </row>
    <row r="82" spans="1:45">
      <c r="A82" s="802" t="s">
        <v>243</v>
      </c>
      <c r="B82" s="20" t="s">
        <v>244</v>
      </c>
      <c r="C82" s="20" t="s">
        <v>353</v>
      </c>
      <c r="D82" s="20" t="s">
        <v>245</v>
      </c>
      <c r="E82" s="130" t="s">
        <v>249</v>
      </c>
      <c r="F82" s="604">
        <f>COUNTA(B82:E83)</f>
        <v>5</v>
      </c>
      <c r="G82" s="161" t="s">
        <v>246</v>
      </c>
      <c r="H82" s="161" t="s">
        <v>247</v>
      </c>
      <c r="I82" s="128" t="s">
        <v>248</v>
      </c>
      <c r="J82" s="20"/>
      <c r="K82" s="638">
        <f>COUNTA(G82:J83)</f>
        <v>3</v>
      </c>
      <c r="L82" s="20" t="s">
        <v>509</v>
      </c>
      <c r="M82" s="129"/>
      <c r="N82" s="129"/>
      <c r="O82" s="20"/>
      <c r="P82" s="638">
        <f>COUNTA(L82:O83)</f>
        <v>1</v>
      </c>
      <c r="Q82" s="20"/>
      <c r="R82" s="809">
        <f>COUNTA(Q82:Q83)</f>
        <v>0</v>
      </c>
      <c r="S82" s="610">
        <f>F82+K82+P82+R82</f>
        <v>9</v>
      </c>
      <c r="T82" s="328"/>
      <c r="U82" s="588">
        <f>S82+COUNTA(T82:T83)</f>
        <v>9</v>
      </c>
      <c r="V82" s="24"/>
      <c r="W82" s="593">
        <f>COUNTA(V82:V83)</f>
        <v>0</v>
      </c>
      <c r="X82" s="144"/>
      <c r="Y82" s="595">
        <f>COUNTA(X82:X83)</f>
        <v>0</v>
      </c>
      <c r="Z82" s="144"/>
      <c r="AA82" s="144"/>
      <c r="AB82" s="144"/>
      <c r="AC82" s="607">
        <f>COUNTA(Z82:AB83)</f>
        <v>0</v>
      </c>
      <c r="AD82" s="696">
        <f>W82+Y82+AC82</f>
        <v>0</v>
      </c>
      <c r="AE82" s="620">
        <f>SUM(S82+AD82)</f>
        <v>9</v>
      </c>
      <c r="AF82" s="154"/>
      <c r="AG82" s="154"/>
      <c r="AH82" s="622">
        <f>COUNTA(AF82:AG83)</f>
        <v>0</v>
      </c>
      <c r="AI82" s="154"/>
      <c r="AJ82" s="154"/>
      <c r="AK82" s="622">
        <f>COUNTA(AI82:AJ83)</f>
        <v>0</v>
      </c>
      <c r="AL82" s="154"/>
      <c r="AM82" s="154"/>
      <c r="AN82" s="622">
        <f>COUNTA(AL82:AM83)</f>
        <v>0</v>
      </c>
      <c r="AO82" s="81"/>
      <c r="AP82" s="81"/>
      <c r="AQ82" s="812">
        <f>COUNTA(AO82:AP83)</f>
        <v>0</v>
      </c>
      <c r="AR82" s="622">
        <f>AH82+AK82+AN82+AQ82</f>
        <v>0</v>
      </c>
      <c r="AS82" s="624">
        <f>AE82+AR82</f>
        <v>9</v>
      </c>
    </row>
    <row r="83" spans="1:45" ht="17.25" customHeight="1" thickBot="1">
      <c r="A83" s="808"/>
      <c r="B83" s="130" t="s">
        <v>250</v>
      </c>
      <c r="C83" s="130"/>
      <c r="D83" s="130"/>
      <c r="E83" s="130"/>
      <c r="F83" s="605"/>
      <c r="G83" s="131"/>
      <c r="H83" s="131"/>
      <c r="I83" s="131"/>
      <c r="J83" s="130"/>
      <c r="K83" s="647"/>
      <c r="L83" s="131"/>
      <c r="M83" s="131"/>
      <c r="N83" s="131"/>
      <c r="O83" s="130"/>
      <c r="P83" s="647"/>
      <c r="Q83" s="130"/>
      <c r="R83" s="614"/>
      <c r="S83" s="610"/>
      <c r="T83" s="114"/>
      <c r="U83" s="588"/>
      <c r="V83" s="88"/>
      <c r="W83" s="593"/>
      <c r="X83" s="3"/>
      <c r="Y83" s="595"/>
      <c r="Z83" s="3"/>
      <c r="AA83" s="3"/>
      <c r="AB83" s="3"/>
      <c r="AC83" s="607"/>
      <c r="AD83" s="696"/>
      <c r="AE83" s="620"/>
      <c r="AF83" s="162"/>
      <c r="AG83" s="162"/>
      <c r="AH83" s="623"/>
      <c r="AI83" s="162"/>
      <c r="AJ83" s="162"/>
      <c r="AK83" s="623"/>
      <c r="AL83" s="162"/>
      <c r="AM83" s="162"/>
      <c r="AN83" s="623"/>
      <c r="AO83" s="355"/>
      <c r="AP83" s="355"/>
      <c r="AQ83" s="623"/>
      <c r="AR83" s="623"/>
      <c r="AS83" s="624"/>
    </row>
    <row r="84" spans="1:45" ht="16.5" thickBot="1">
      <c r="A84" s="163" t="s">
        <v>251</v>
      </c>
      <c r="B84" s="437" t="s">
        <v>252</v>
      </c>
      <c r="C84" s="100" t="s">
        <v>253</v>
      </c>
      <c r="D84" s="318" t="s">
        <v>254</v>
      </c>
      <c r="E84" s="318"/>
      <c r="F84" s="101">
        <f>COUNTA(B84:E84)</f>
        <v>3</v>
      </c>
      <c r="G84" s="164" t="s">
        <v>255</v>
      </c>
      <c r="H84" s="164" t="s">
        <v>256</v>
      </c>
      <c r="I84" s="165" t="s">
        <v>257</v>
      </c>
      <c r="J84" s="298" t="s">
        <v>258</v>
      </c>
      <c r="K84" s="101">
        <f>COUNTA(G84:J84)</f>
        <v>4</v>
      </c>
      <c r="L84" s="164" t="s">
        <v>260</v>
      </c>
      <c r="M84" s="164" t="s">
        <v>259</v>
      </c>
      <c r="N84" s="164"/>
      <c r="O84" s="100"/>
      <c r="P84" s="100">
        <f>COUNTA(L84:O84)</f>
        <v>2</v>
      </c>
      <c r="Q84" s="166"/>
      <c r="R84" s="449">
        <f>COUNTA(Q84)</f>
        <v>0</v>
      </c>
      <c r="S84" s="468">
        <f>F84+K84+P84+R84</f>
        <v>9</v>
      </c>
      <c r="T84" s="102"/>
      <c r="U84" s="451">
        <f>S84+COUNTA(T84)</f>
        <v>9</v>
      </c>
      <c r="V84" s="103"/>
      <c r="W84" s="103">
        <f>COUNTA(V84)</f>
        <v>0</v>
      </c>
      <c r="X84" s="167"/>
      <c r="Y84" s="167">
        <f>COUNTA(X84)</f>
        <v>0</v>
      </c>
      <c r="Z84" s="167"/>
      <c r="AA84" s="167"/>
      <c r="AB84" s="167"/>
      <c r="AC84" s="449">
        <f>COUNTA(Z84:AB84)</f>
        <v>0</v>
      </c>
      <c r="AD84" s="486">
        <f>W84+Y84+AC84</f>
        <v>0</v>
      </c>
      <c r="AE84" s="487">
        <f>SUM(S84+AD84)</f>
        <v>9</v>
      </c>
      <c r="AF84" s="168"/>
      <c r="AG84" s="168"/>
      <c r="AH84" s="454">
        <f>COUNTA(AF84:AG84)</f>
        <v>0</v>
      </c>
      <c r="AI84" s="168"/>
      <c r="AJ84" s="168"/>
      <c r="AK84" s="454">
        <f>COUNTA(AI84:AJ84)</f>
        <v>0</v>
      </c>
      <c r="AL84" s="168"/>
      <c r="AM84" s="168"/>
      <c r="AN84" s="454">
        <f>COUNTA(AL84:AM84)</f>
        <v>0</v>
      </c>
      <c r="AO84" s="169"/>
      <c r="AP84" s="169"/>
      <c r="AQ84" s="454">
        <f>COUNTA(AO84:AP84)</f>
        <v>0</v>
      </c>
      <c r="AR84" s="454">
        <f>AH84+AK84+AN84+AQ84</f>
        <v>0</v>
      </c>
      <c r="AS84" s="473">
        <f>AE84+AR84</f>
        <v>9</v>
      </c>
    </row>
    <row r="85" spans="1:45">
      <c r="A85" s="601" t="s">
        <v>261</v>
      </c>
      <c r="B85" s="20" t="s">
        <v>262</v>
      </c>
      <c r="C85" s="313" t="s">
        <v>456</v>
      </c>
      <c r="D85" s="20"/>
      <c r="E85" s="170"/>
      <c r="F85" s="756">
        <f>COUNTA(B85:E86)</f>
        <v>2</v>
      </c>
      <c r="G85" s="128" t="s">
        <v>359</v>
      </c>
      <c r="H85" s="161" t="s">
        <v>263</v>
      </c>
      <c r="I85" s="175" t="s">
        <v>264</v>
      </c>
      <c r="J85" s="175" t="s">
        <v>265</v>
      </c>
      <c r="K85" s="804">
        <f>COUNTA(G85:J86)</f>
        <v>5</v>
      </c>
      <c r="L85" s="313" t="s">
        <v>529</v>
      </c>
      <c r="M85" s="316" t="s">
        <v>530</v>
      </c>
      <c r="N85" s="413"/>
      <c r="O85" s="20"/>
      <c r="P85" s="817">
        <f>COUNTA(L85:O86)</f>
        <v>2</v>
      </c>
      <c r="Q85" s="19"/>
      <c r="R85" s="818">
        <f>COUNTA(Q85:Q86)</f>
        <v>0</v>
      </c>
      <c r="S85" s="610">
        <f>F85+K85+P85+R85</f>
        <v>9</v>
      </c>
      <c r="T85" s="307"/>
      <c r="U85" s="588">
        <f>S85+COUNTA(T85:T86)</f>
        <v>9</v>
      </c>
      <c r="V85" s="24"/>
      <c r="W85" s="593">
        <f>COUNTA(V85:V86)</f>
        <v>0</v>
      </c>
      <c r="X85" s="144"/>
      <c r="Y85" s="595">
        <f>COUNTA(X85:X86)</f>
        <v>0</v>
      </c>
      <c r="Z85" s="144"/>
      <c r="AA85" s="144"/>
      <c r="AB85" s="144"/>
      <c r="AC85" s="607">
        <f>COUNTA(Z85:AB86)</f>
        <v>0</v>
      </c>
      <c r="AD85" s="696">
        <f>W85+Y85+AC85</f>
        <v>0</v>
      </c>
      <c r="AE85" s="811">
        <f>SUM(S85+AD85)</f>
        <v>9</v>
      </c>
      <c r="AF85" s="171"/>
      <c r="AG85" s="171"/>
      <c r="AH85" s="577">
        <f>COUNTA(AF85:AG86)</f>
        <v>0</v>
      </c>
      <c r="AI85" s="171"/>
      <c r="AJ85" s="171"/>
      <c r="AK85" s="577">
        <f>COUNTA(AI85:AJ86)</f>
        <v>0</v>
      </c>
      <c r="AL85" s="171"/>
      <c r="AM85" s="171"/>
      <c r="AN85" s="577">
        <f>COUNTA(AL85:AM86)</f>
        <v>0</v>
      </c>
      <c r="AO85" s="81"/>
      <c r="AP85" s="81"/>
      <c r="AQ85" s="577">
        <f>COUNTA(AO85:AP86)</f>
        <v>0</v>
      </c>
      <c r="AR85" s="577">
        <f>AH85+AK85+AN85+AQ85</f>
        <v>0</v>
      </c>
      <c r="AS85" s="599">
        <f>AE85+AR85</f>
        <v>9</v>
      </c>
    </row>
    <row r="86" spans="1:45" ht="17.25" customHeight="1" thickBot="1">
      <c r="A86" s="813"/>
      <c r="B86" s="130"/>
      <c r="C86" s="172"/>
      <c r="D86" s="38"/>
      <c r="E86" s="428"/>
      <c r="F86" s="814"/>
      <c r="G86" s="544" t="s">
        <v>562</v>
      </c>
      <c r="H86" s="173"/>
      <c r="I86" s="173"/>
      <c r="J86" s="294"/>
      <c r="K86" s="793"/>
      <c r="L86" s="131"/>
      <c r="M86" s="131"/>
      <c r="N86" s="131"/>
      <c r="O86" s="130"/>
      <c r="P86" s="793"/>
      <c r="Q86" s="86"/>
      <c r="R86" s="816"/>
      <c r="S86" s="610"/>
      <c r="T86" s="114"/>
      <c r="U86" s="588"/>
      <c r="V86" s="88"/>
      <c r="W86" s="593"/>
      <c r="X86" s="374"/>
      <c r="Y86" s="595"/>
      <c r="Z86" s="3"/>
      <c r="AA86" s="3"/>
      <c r="AB86" s="3"/>
      <c r="AC86" s="607"/>
      <c r="AD86" s="696"/>
      <c r="AE86" s="811"/>
      <c r="AF86" s="174"/>
      <c r="AG86" s="174"/>
      <c r="AH86" s="810"/>
      <c r="AI86" s="174"/>
      <c r="AJ86" s="174"/>
      <c r="AK86" s="810"/>
      <c r="AL86" s="174"/>
      <c r="AM86" s="174"/>
      <c r="AN86" s="810"/>
      <c r="AO86" s="345"/>
      <c r="AP86" s="345"/>
      <c r="AQ86" s="810"/>
      <c r="AR86" s="810"/>
      <c r="AS86" s="599"/>
    </row>
    <row r="87" spans="1:45">
      <c r="A87" s="581" t="s">
        <v>266</v>
      </c>
      <c r="B87" s="316" t="s">
        <v>267</v>
      </c>
      <c r="C87" s="43" t="s">
        <v>268</v>
      </c>
      <c r="D87" s="549" t="s">
        <v>269</v>
      </c>
      <c r="E87" s="313" t="s">
        <v>417</v>
      </c>
      <c r="F87" s="759">
        <f>COUNTA(B87:E88)</f>
        <v>7</v>
      </c>
      <c r="G87" s="175"/>
      <c r="H87" s="175"/>
      <c r="I87" s="175"/>
      <c r="J87" s="27"/>
      <c r="K87" s="637">
        <f>COUNTA(G87:J88)</f>
        <v>0</v>
      </c>
      <c r="L87" s="316" t="s">
        <v>531</v>
      </c>
      <c r="M87" s="413"/>
      <c r="N87" s="45"/>
      <c r="O87" s="43"/>
      <c r="P87" s="640">
        <f>COUNTA(L87:O88)</f>
        <v>1</v>
      </c>
      <c r="Q87" s="43"/>
      <c r="R87" s="815">
        <f>COUNTA(Q87:Q88)</f>
        <v>0</v>
      </c>
      <c r="S87" s="585">
        <f>F87+K87+P87+R87</f>
        <v>8</v>
      </c>
      <c r="T87" s="307"/>
      <c r="U87" s="587">
        <f>S87+COUNTA(T87:T88)</f>
        <v>8</v>
      </c>
      <c r="V87" s="49"/>
      <c r="W87" s="559">
        <f>COUNTA(V87:V88)</f>
        <v>0</v>
      </c>
      <c r="X87" s="427"/>
      <c r="Y87" s="594">
        <f>COUNTA(X87:X88)</f>
        <v>0</v>
      </c>
      <c r="Z87" s="149"/>
      <c r="AA87" s="149"/>
      <c r="AB87" s="149"/>
      <c r="AC87" s="584">
        <f>COUNTA(Z87:AB88)</f>
        <v>0</v>
      </c>
      <c r="AD87" s="589">
        <f>W87+Y87+AC87</f>
        <v>0</v>
      </c>
      <c r="AE87" s="591">
        <f>SUM(S87+AD87)</f>
        <v>8</v>
      </c>
      <c r="AF87" s="177"/>
      <c r="AG87" s="177"/>
      <c r="AH87" s="577">
        <f>COUNTA(AF87:AG88)</f>
        <v>0</v>
      </c>
      <c r="AI87" s="177"/>
      <c r="AJ87" s="177"/>
      <c r="AK87" s="577">
        <f>COUNTA(AI87:AJ88)</f>
        <v>0</v>
      </c>
      <c r="AL87" s="177"/>
      <c r="AM87" s="177"/>
      <c r="AN87" s="577">
        <f>COUNTA(AL87:AM88)</f>
        <v>0</v>
      </c>
      <c r="AO87" s="81"/>
      <c r="AP87" s="81"/>
      <c r="AQ87" s="577">
        <f>COUNTA(AO87:AP88)</f>
        <v>0</v>
      </c>
      <c r="AR87" s="577">
        <f>AH87+AK87+AN87+AQ87</f>
        <v>0</v>
      </c>
      <c r="AS87" s="579">
        <f>AE87+AR87</f>
        <v>8</v>
      </c>
    </row>
    <row r="88" spans="1:45" ht="16.5" thickBot="1">
      <c r="A88" s="813"/>
      <c r="B88" s="130" t="s">
        <v>444</v>
      </c>
      <c r="C88" s="180" t="s">
        <v>445</v>
      </c>
      <c r="D88" s="130" t="s">
        <v>455</v>
      </c>
      <c r="E88" s="130"/>
      <c r="F88" s="814"/>
      <c r="G88" s="85"/>
      <c r="H88" s="173"/>
      <c r="I88" s="141"/>
      <c r="J88" s="173"/>
      <c r="K88" s="793"/>
      <c r="L88" s="131"/>
      <c r="M88" s="131"/>
      <c r="N88" s="131"/>
      <c r="O88" s="130"/>
      <c r="P88" s="793"/>
      <c r="Q88" s="130"/>
      <c r="R88" s="816"/>
      <c r="S88" s="610"/>
      <c r="T88" s="114"/>
      <c r="U88" s="588"/>
      <c r="V88" s="88"/>
      <c r="W88" s="593"/>
      <c r="X88" s="3"/>
      <c r="Y88" s="595"/>
      <c r="Z88" s="3"/>
      <c r="AA88" s="3"/>
      <c r="AB88" s="3"/>
      <c r="AC88" s="592"/>
      <c r="AD88" s="819"/>
      <c r="AE88" s="811"/>
      <c r="AF88" s="174"/>
      <c r="AG88" s="174"/>
      <c r="AH88" s="596"/>
      <c r="AI88" s="174"/>
      <c r="AJ88" s="174"/>
      <c r="AK88" s="596"/>
      <c r="AL88" s="174"/>
      <c r="AM88" s="174"/>
      <c r="AN88" s="596"/>
      <c r="AO88" s="344"/>
      <c r="AP88" s="344"/>
      <c r="AQ88" s="810"/>
      <c r="AR88" s="596"/>
      <c r="AS88" s="599"/>
    </row>
    <row r="89" spans="1:45" ht="17.25" customHeight="1" thickBot="1">
      <c r="A89" s="89" t="s">
        <v>270</v>
      </c>
      <c r="B89" s="748"/>
      <c r="C89" s="820"/>
      <c r="D89" s="820"/>
      <c r="E89" s="749"/>
      <c r="F89" s="90">
        <f>SUM(F90:F96)</f>
        <v>13</v>
      </c>
      <c r="G89" s="748"/>
      <c r="H89" s="820"/>
      <c r="I89" s="820"/>
      <c r="J89" s="749"/>
      <c r="K89" s="90">
        <f>SUM(K90:K96)</f>
        <v>12</v>
      </c>
      <c r="L89" s="748"/>
      <c r="M89" s="820"/>
      <c r="N89" s="820"/>
      <c r="O89" s="749"/>
      <c r="P89" s="90">
        <f>SUM(P90:P96)</f>
        <v>2</v>
      </c>
      <c r="Q89" s="90"/>
      <c r="R89" s="90">
        <f>SUM(R90:R96)</f>
        <v>0</v>
      </c>
      <c r="S89" s="90">
        <f>SUM(S90:S96)</f>
        <v>27</v>
      </c>
      <c r="T89" s="90"/>
      <c r="U89" s="90">
        <f>SUM(U90:U96)</f>
        <v>27</v>
      </c>
      <c r="V89" s="90"/>
      <c r="W89" s="90">
        <f>SUM(W90:W96)</f>
        <v>0</v>
      </c>
      <c r="X89" s="90"/>
      <c r="Y89" s="90">
        <f>SUM(Y90:Y96)</f>
        <v>0</v>
      </c>
      <c r="Z89" s="748"/>
      <c r="AA89" s="820"/>
      <c r="AB89" s="820"/>
      <c r="AC89" s="90">
        <f>SUM(AC90:AC96)</f>
        <v>1</v>
      </c>
      <c r="AD89" s="90">
        <f>SUM(AD90:AD96)</f>
        <v>1</v>
      </c>
      <c r="AE89" s="90">
        <f>U89+AD89</f>
        <v>28</v>
      </c>
      <c r="AF89" s="748"/>
      <c r="AG89" s="820"/>
      <c r="AH89" s="90">
        <f>SUM(AH90:AH96)</f>
        <v>0</v>
      </c>
      <c r="AI89" s="748"/>
      <c r="AJ89" s="820"/>
      <c r="AK89" s="90">
        <f>SUM(AK90:AK96)</f>
        <v>0</v>
      </c>
      <c r="AL89" s="748"/>
      <c r="AM89" s="749"/>
      <c r="AN89" s="90">
        <f>SUM(AN90:AN96)</f>
        <v>0</v>
      </c>
      <c r="AO89" s="748"/>
      <c r="AP89" s="749"/>
      <c r="AQ89" s="90">
        <f>SUM(AQ90:AQ96)</f>
        <v>0</v>
      </c>
      <c r="AR89" s="90">
        <f>SUM(AR90:AR96)</f>
        <v>0</v>
      </c>
      <c r="AS89" s="92">
        <f>SUM(AS90:AS96)</f>
        <v>28</v>
      </c>
    </row>
    <row r="90" spans="1:45">
      <c r="A90" s="802" t="s">
        <v>271</v>
      </c>
      <c r="B90" s="20" t="s">
        <v>272</v>
      </c>
      <c r="C90" s="20" t="s">
        <v>273</v>
      </c>
      <c r="D90" s="20"/>
      <c r="E90" s="20"/>
      <c r="F90" s="604">
        <f>COUNTA(B90:E91)</f>
        <v>2</v>
      </c>
      <c r="G90" s="129" t="s">
        <v>375</v>
      </c>
      <c r="H90" s="129" t="s">
        <v>274</v>
      </c>
      <c r="I90" s="129" t="s">
        <v>275</v>
      </c>
      <c r="J90" s="20" t="s">
        <v>276</v>
      </c>
      <c r="K90" s="604">
        <f>COUNTA(G90:J91)</f>
        <v>7</v>
      </c>
      <c r="L90" s="129"/>
      <c r="M90" s="129"/>
      <c r="N90" s="129"/>
      <c r="O90" s="20"/>
      <c r="P90" s="592">
        <f>COUNTA(L90:O91)</f>
        <v>0</v>
      </c>
      <c r="Q90" s="178"/>
      <c r="R90" s="592">
        <f>COUNTA(Q90:Q91)</f>
        <v>0</v>
      </c>
      <c r="S90" s="610">
        <f>F90+K90+P90+R90</f>
        <v>9</v>
      </c>
      <c r="T90" s="307"/>
      <c r="U90" s="588">
        <f>S90+COUNTA(T90:T91)</f>
        <v>9</v>
      </c>
      <c r="V90" s="24"/>
      <c r="W90" s="593">
        <f>COUNTA(V90:V91)</f>
        <v>0</v>
      </c>
      <c r="X90" s="178"/>
      <c r="Y90" s="595">
        <f>COUNTA(X90:X91)</f>
        <v>0</v>
      </c>
      <c r="Z90" s="339" t="s">
        <v>400</v>
      </c>
      <c r="AA90" s="144"/>
      <c r="AB90" s="144"/>
      <c r="AC90" s="592">
        <f>COUNTA(Z90:AB91)</f>
        <v>1</v>
      </c>
      <c r="AD90" s="819">
        <f>W90+Y90+AC90</f>
        <v>1</v>
      </c>
      <c r="AE90" s="811">
        <f>SUM(S90+AD90)</f>
        <v>10</v>
      </c>
      <c r="AF90" s="179"/>
      <c r="AG90" s="179"/>
      <c r="AH90" s="596">
        <f>COUNTA(AF90:AG91)</f>
        <v>0</v>
      </c>
      <c r="AI90" s="179"/>
      <c r="AJ90" s="179"/>
      <c r="AK90" s="596">
        <f>COUNTA(AI90:AJ91)</f>
        <v>0</v>
      </c>
      <c r="AL90" s="179"/>
      <c r="AM90" s="179"/>
      <c r="AN90" s="596">
        <f>COUNTA(AL90:AM91)</f>
        <v>0</v>
      </c>
      <c r="AO90" s="81"/>
      <c r="AP90" s="81"/>
      <c r="AQ90" s="577">
        <f>COUNTA(AO90:AP91)</f>
        <v>0</v>
      </c>
      <c r="AR90" s="596">
        <f>AH90+AK90+AN90+AQ90</f>
        <v>0</v>
      </c>
      <c r="AS90" s="599">
        <f>AE90+AR90</f>
        <v>10</v>
      </c>
    </row>
    <row r="91" spans="1:45" ht="17.25" customHeight="1" thickBot="1">
      <c r="A91" s="802"/>
      <c r="B91" s="130"/>
      <c r="C91" s="130"/>
      <c r="D91" s="130"/>
      <c r="E91" s="180"/>
      <c r="F91" s="605"/>
      <c r="G91" s="85" t="s">
        <v>277</v>
      </c>
      <c r="H91" s="85" t="s">
        <v>278</v>
      </c>
      <c r="I91" s="85" t="s">
        <v>436</v>
      </c>
      <c r="J91" s="85"/>
      <c r="K91" s="605"/>
      <c r="L91" s="59"/>
      <c r="M91" s="59"/>
      <c r="N91" s="59"/>
      <c r="O91" s="130"/>
      <c r="P91" s="608"/>
      <c r="Q91" s="9"/>
      <c r="R91" s="592"/>
      <c r="S91" s="610"/>
      <c r="T91" s="114"/>
      <c r="U91" s="588"/>
      <c r="V91" s="88"/>
      <c r="W91" s="593"/>
      <c r="X91" s="9"/>
      <c r="Y91" s="595"/>
      <c r="Z91" s="3"/>
      <c r="AA91" s="3"/>
      <c r="AB91" s="3"/>
      <c r="AC91" s="592"/>
      <c r="AD91" s="819"/>
      <c r="AE91" s="811"/>
      <c r="AF91" s="181"/>
      <c r="AG91" s="181"/>
      <c r="AH91" s="810"/>
      <c r="AI91" s="181"/>
      <c r="AJ91" s="181"/>
      <c r="AK91" s="810"/>
      <c r="AL91" s="181"/>
      <c r="AM91" s="181"/>
      <c r="AN91" s="810"/>
      <c r="AO91" s="345"/>
      <c r="AP91" s="345"/>
      <c r="AQ91" s="810"/>
      <c r="AR91" s="810"/>
      <c r="AS91" s="599"/>
    </row>
    <row r="92" spans="1:45">
      <c r="A92" s="581" t="s">
        <v>279</v>
      </c>
      <c r="B92" s="316" t="s">
        <v>280</v>
      </c>
      <c r="C92" s="316" t="s">
        <v>281</v>
      </c>
      <c r="D92" s="43" t="s">
        <v>282</v>
      </c>
      <c r="E92" s="43" t="s">
        <v>441</v>
      </c>
      <c r="F92" s="583">
        <f>COUNTA(B92:E93)</f>
        <v>6</v>
      </c>
      <c r="G92" s="43" t="s">
        <v>442</v>
      </c>
      <c r="H92" s="43" t="s">
        <v>378</v>
      </c>
      <c r="I92" s="43"/>
      <c r="J92" s="43"/>
      <c r="K92" s="583">
        <f>COUNTA(G92:J93)</f>
        <v>2</v>
      </c>
      <c r="L92" s="20" t="s">
        <v>376</v>
      </c>
      <c r="M92" s="20"/>
      <c r="O92" s="43"/>
      <c r="P92" s="584">
        <f>COUNTA(L92:O93)</f>
        <v>1</v>
      </c>
      <c r="Q92" s="149"/>
      <c r="R92" s="584">
        <f>COUNTA(Q92:Q93)</f>
        <v>0</v>
      </c>
      <c r="S92" s="585">
        <f>F92+K92+P92+R92</f>
        <v>9</v>
      </c>
      <c r="T92" s="307"/>
      <c r="U92" s="587">
        <f>S92+COUNTA(T92:T93)</f>
        <v>9</v>
      </c>
      <c r="V92" s="49"/>
      <c r="W92" s="559">
        <f>COUNTA(V92:V93)</f>
        <v>0</v>
      </c>
      <c r="X92" s="182"/>
      <c r="Y92" s="594">
        <f>COUNTA(X92:X93)</f>
        <v>0</v>
      </c>
      <c r="Z92" s="149"/>
      <c r="AA92" s="149"/>
      <c r="AB92" s="149"/>
      <c r="AC92" s="584">
        <f>COUNTA(Z92:AB93)</f>
        <v>0</v>
      </c>
      <c r="AD92" s="589">
        <f>W92+Y92+AC92</f>
        <v>0</v>
      </c>
      <c r="AE92" s="591">
        <f>SUM(S92+AD92)</f>
        <v>9</v>
      </c>
      <c r="AF92" s="183"/>
      <c r="AG92" s="183"/>
      <c r="AH92" s="577">
        <f>COUNTA(AF92:AG93)</f>
        <v>0</v>
      </c>
      <c r="AI92" s="183"/>
      <c r="AJ92" s="183"/>
      <c r="AK92" s="577">
        <f>COUNTA(AI92:AJ93)</f>
        <v>0</v>
      </c>
      <c r="AL92" s="183"/>
      <c r="AM92" s="183"/>
      <c r="AN92" s="577">
        <f>COUNTA(AL92:AM93)</f>
        <v>0</v>
      </c>
      <c r="AO92" s="81"/>
      <c r="AP92" s="81"/>
      <c r="AQ92" s="577">
        <f>COUNTA(AO92:AP93)</f>
        <v>0</v>
      </c>
      <c r="AR92" s="577">
        <f>AH92+AK92+AN92+AQ92</f>
        <v>0</v>
      </c>
      <c r="AS92" s="579">
        <f>AE92+AR92</f>
        <v>9</v>
      </c>
    </row>
    <row r="93" spans="1:45" ht="17.25" customHeight="1" thickBot="1">
      <c r="A93" s="603"/>
      <c r="B93" s="20" t="s">
        <v>452</v>
      </c>
      <c r="C93" s="279" t="s">
        <v>490</v>
      </c>
      <c r="D93" s="184"/>
      <c r="E93" s="185"/>
      <c r="F93" s="606"/>
      <c r="G93" s="329"/>
      <c r="H93" s="59"/>
      <c r="I93" s="59"/>
      <c r="J93" s="38"/>
      <c r="K93" s="606"/>
      <c r="L93" s="59"/>
      <c r="M93" s="59"/>
      <c r="N93" s="59"/>
      <c r="O93" s="38"/>
      <c r="P93" s="609"/>
      <c r="Q93" s="147"/>
      <c r="R93" s="801"/>
      <c r="S93" s="740"/>
      <c r="T93" s="97"/>
      <c r="U93" s="613"/>
      <c r="V93" s="40"/>
      <c r="W93" s="560"/>
      <c r="X93" s="186"/>
      <c r="Y93" s="616"/>
      <c r="Z93" s="147"/>
      <c r="AA93" s="147"/>
      <c r="AB93" s="147"/>
      <c r="AC93" s="801"/>
      <c r="AD93" s="824"/>
      <c r="AE93" s="825"/>
      <c r="AF93" s="187"/>
      <c r="AG93" s="187"/>
      <c r="AH93" s="810"/>
      <c r="AI93" s="187"/>
      <c r="AJ93" s="187"/>
      <c r="AK93" s="810"/>
      <c r="AL93" s="187"/>
      <c r="AM93" s="187"/>
      <c r="AN93" s="810"/>
      <c r="AO93" s="345"/>
      <c r="AP93" s="345"/>
      <c r="AQ93" s="810"/>
      <c r="AR93" s="810"/>
      <c r="AS93" s="742"/>
    </row>
    <row r="94" spans="1:45">
      <c r="A94" s="581" t="s">
        <v>283</v>
      </c>
      <c r="B94" s="43" t="s">
        <v>284</v>
      </c>
      <c r="C94" s="316" t="s">
        <v>285</v>
      </c>
      <c r="D94" s="43" t="s">
        <v>438</v>
      </c>
      <c r="E94" s="43" t="s">
        <v>439</v>
      </c>
      <c r="F94" s="583">
        <f>COUNTA(B94:E95)</f>
        <v>4</v>
      </c>
      <c r="G94" s="557" t="s">
        <v>350</v>
      </c>
      <c r="H94" s="316" t="s">
        <v>440</v>
      </c>
      <c r="I94" s="316" t="s">
        <v>491</v>
      </c>
      <c r="J94" s="316"/>
      <c r="K94" s="583">
        <f>COUNTA(G94:J95)</f>
        <v>3</v>
      </c>
      <c r="L94" s="45" t="s">
        <v>437</v>
      </c>
      <c r="M94" s="312"/>
      <c r="N94" s="312"/>
      <c r="O94" s="43"/>
      <c r="P94" s="584">
        <f>COUNTA(L94:O95)</f>
        <v>1</v>
      </c>
      <c r="Q94" s="176"/>
      <c r="R94" s="584">
        <f>COUNTA(Q94:Q95)</f>
        <v>0</v>
      </c>
      <c r="S94" s="585">
        <f>F94+K94+P94+R94</f>
        <v>8</v>
      </c>
      <c r="T94" s="257"/>
      <c r="U94" s="587">
        <f>S94+COUNTA(T94:T95)</f>
        <v>8</v>
      </c>
      <c r="V94" s="49"/>
      <c r="W94" s="559">
        <f>COUNTA(V94:V95)</f>
        <v>0</v>
      </c>
      <c r="X94" s="149"/>
      <c r="Y94" s="594">
        <f>COUNTA(X94:X95)</f>
        <v>0</v>
      </c>
      <c r="Z94" s="149"/>
      <c r="AA94" s="149"/>
      <c r="AB94" s="149"/>
      <c r="AC94" s="584">
        <f>COUNTA(Z94:AB95)</f>
        <v>0</v>
      </c>
      <c r="AD94" s="589">
        <f>W94+Y94+AC94</f>
        <v>0</v>
      </c>
      <c r="AE94" s="591">
        <f>SUM(S94+AD94)</f>
        <v>8</v>
      </c>
      <c r="AF94" s="183"/>
      <c r="AG94" s="183"/>
      <c r="AH94" s="577">
        <f>COUNTA(AF94:AG95)</f>
        <v>0</v>
      </c>
      <c r="AI94" s="183"/>
      <c r="AJ94" s="183"/>
      <c r="AK94" s="577">
        <f>COUNTA(AI94:AJ95)</f>
        <v>0</v>
      </c>
      <c r="AL94" s="183"/>
      <c r="AM94" s="183"/>
      <c r="AN94" s="577">
        <f>COUNTA(AL94:AM95)</f>
        <v>0</v>
      </c>
      <c r="AO94" s="81"/>
      <c r="AP94" s="81"/>
      <c r="AQ94" s="577">
        <f>COUNTA(AO94:AP95)</f>
        <v>0</v>
      </c>
      <c r="AR94" s="577">
        <f>AH94+AK94+AN94+AQ94</f>
        <v>0</v>
      </c>
      <c r="AS94" s="579">
        <f>AE94+AR94</f>
        <v>8</v>
      </c>
    </row>
    <row r="95" spans="1:45" ht="17.25" customHeight="1" thickBot="1">
      <c r="A95" s="582"/>
      <c r="B95" s="130"/>
      <c r="C95" s="130"/>
      <c r="D95" s="130"/>
      <c r="E95" s="130"/>
      <c r="F95" s="578"/>
      <c r="G95" s="130"/>
      <c r="H95" s="443"/>
      <c r="I95" s="131"/>
      <c r="J95" s="130"/>
      <c r="K95" s="578"/>
      <c r="L95" s="131"/>
      <c r="M95" s="131"/>
      <c r="N95" s="130"/>
      <c r="O95" s="130"/>
      <c r="P95" s="578"/>
      <c r="Q95" s="444"/>
      <c r="R95" s="592"/>
      <c r="S95" s="586"/>
      <c r="T95" s="388"/>
      <c r="U95" s="588"/>
      <c r="V95" s="88"/>
      <c r="W95" s="593"/>
      <c r="X95" s="3"/>
      <c r="Y95" s="595"/>
      <c r="Z95" s="3"/>
      <c r="AA95" s="3"/>
      <c r="AB95" s="3"/>
      <c r="AC95" s="578"/>
      <c r="AD95" s="590"/>
      <c r="AE95" s="590"/>
      <c r="AF95" s="181"/>
      <c r="AG95" s="181"/>
      <c r="AH95" s="578"/>
      <c r="AI95" s="181"/>
      <c r="AJ95" s="181"/>
      <c r="AK95" s="578"/>
      <c r="AL95" s="181"/>
      <c r="AM95" s="181"/>
      <c r="AN95" s="578"/>
      <c r="AO95" s="445"/>
      <c r="AP95" s="445"/>
      <c r="AQ95" s="596"/>
      <c r="AR95" s="578"/>
      <c r="AS95" s="580"/>
    </row>
    <row r="96" spans="1:45" s="456" customFormat="1" ht="17.25" customHeight="1" thickBot="1">
      <c r="A96" s="163" t="s">
        <v>544</v>
      </c>
      <c r="B96" s="437" t="s">
        <v>545</v>
      </c>
      <c r="C96" s="100"/>
      <c r="D96" s="100"/>
      <c r="E96" s="100"/>
      <c r="F96" s="448">
        <f>COUNTA(B96:E96)</f>
        <v>1</v>
      </c>
      <c r="G96" s="100"/>
      <c r="H96" s="446"/>
      <c r="I96" s="101"/>
      <c r="J96" s="100"/>
      <c r="K96" s="448">
        <f>COUNTA(G96:J96)</f>
        <v>0</v>
      </c>
      <c r="L96" s="101"/>
      <c r="M96" s="101"/>
      <c r="N96" s="100"/>
      <c r="O96" s="100"/>
      <c r="P96" s="448">
        <f>COUNTA(L96:O96)</f>
        <v>0</v>
      </c>
      <c r="Q96" s="447"/>
      <c r="R96" s="449">
        <f>COUNTA(Q96)</f>
        <v>0</v>
      </c>
      <c r="S96" s="450">
        <f>F96+K96+P96+R96</f>
        <v>1</v>
      </c>
      <c r="T96" s="297"/>
      <c r="U96" s="451">
        <f>S96+COUNTA(T96)</f>
        <v>1</v>
      </c>
      <c r="V96" s="103"/>
      <c r="W96" s="103">
        <f>COUNTA(V96)</f>
        <v>0</v>
      </c>
      <c r="X96" s="167"/>
      <c r="Y96" s="167">
        <f>COUNTA(X96)</f>
        <v>0</v>
      </c>
      <c r="Z96" s="167"/>
      <c r="AA96" s="167"/>
      <c r="AB96" s="167"/>
      <c r="AC96" s="448">
        <f>COUNTA(Z96:AB96)</f>
        <v>0</v>
      </c>
      <c r="AD96" s="452">
        <f>W96+Y96+AC96</f>
        <v>0</v>
      </c>
      <c r="AE96" s="453">
        <f>SUM(S96+AD96)</f>
        <v>1</v>
      </c>
      <c r="AF96" s="454"/>
      <c r="AG96" s="454"/>
      <c r="AH96" s="448">
        <f>COUNTA(AF96:AG96)</f>
        <v>0</v>
      </c>
      <c r="AI96" s="454"/>
      <c r="AJ96" s="454"/>
      <c r="AK96" s="448">
        <f>COUNTA(AI96:AJ96)</f>
        <v>0</v>
      </c>
      <c r="AL96" s="454"/>
      <c r="AM96" s="454"/>
      <c r="AN96" s="448">
        <f>COUNTA(AL96:AM96)</f>
        <v>0</v>
      </c>
      <c r="AO96" s="448"/>
      <c r="AP96" s="448"/>
      <c r="AQ96" s="454">
        <f>COUNTA(AO96:AP96)</f>
        <v>0</v>
      </c>
      <c r="AR96" s="448">
        <f>AH96+AK96+AN96+AQ96</f>
        <v>0</v>
      </c>
      <c r="AS96" s="455">
        <f>AE96+AR96</f>
        <v>1</v>
      </c>
    </row>
    <row r="97" spans="1:45" ht="17.25" customHeight="1" thickBot="1">
      <c r="A97" s="270" t="s">
        <v>432</v>
      </c>
      <c r="B97" s="762"/>
      <c r="C97" s="763"/>
      <c r="D97" s="763"/>
      <c r="E97" s="764"/>
      <c r="F97" s="271">
        <f>SUM(F98:F106)</f>
        <v>19</v>
      </c>
      <c r="G97" s="762"/>
      <c r="H97" s="763"/>
      <c r="I97" s="763"/>
      <c r="J97" s="764"/>
      <c r="K97" s="271">
        <f>SUM(K98:K106)</f>
        <v>9</v>
      </c>
      <c r="L97" s="762"/>
      <c r="M97" s="763"/>
      <c r="N97" s="763"/>
      <c r="O97" s="764"/>
      <c r="P97" s="271">
        <f>SUM(P98:P106)</f>
        <v>1</v>
      </c>
      <c r="Q97" s="271"/>
      <c r="R97" s="271">
        <f>SUM(R98)</f>
        <v>0</v>
      </c>
      <c r="S97" s="271">
        <f>SUM(S98:S106)</f>
        <v>29</v>
      </c>
      <c r="T97" s="271"/>
      <c r="U97" s="271">
        <f>SUM(U98:U106)</f>
        <v>29</v>
      </c>
      <c r="V97" s="271"/>
      <c r="W97" s="271">
        <f>SUM(W98:W106)</f>
        <v>0</v>
      </c>
      <c r="X97" s="271"/>
      <c r="Y97" s="271">
        <f>SUM(Y98:Y106)</f>
        <v>0</v>
      </c>
      <c r="Z97" s="762"/>
      <c r="AA97" s="763"/>
      <c r="AB97" s="763"/>
      <c r="AC97" s="271">
        <f>SUM(AC98:AC106)</f>
        <v>0</v>
      </c>
      <c r="AD97" s="271">
        <f>SUM(AD98:AD106)</f>
        <v>0</v>
      </c>
      <c r="AE97" s="271">
        <f>U97+AD97</f>
        <v>29</v>
      </c>
      <c r="AF97" s="762"/>
      <c r="AG97" s="763"/>
      <c r="AH97" s="271">
        <f>SUM(AH98:AH106)</f>
        <v>12</v>
      </c>
      <c r="AI97" s="762"/>
      <c r="AJ97" s="763"/>
      <c r="AK97" s="271">
        <f>SUM(AK98:AK106)</f>
        <v>1</v>
      </c>
      <c r="AL97" s="762"/>
      <c r="AM97" s="764"/>
      <c r="AN97" s="271">
        <f>SUM(AN98:AN106)</f>
        <v>2</v>
      </c>
      <c r="AO97" s="762"/>
      <c r="AP97" s="764"/>
      <c r="AQ97" s="271">
        <f>SUM(AQ98:AQ106)</f>
        <v>0</v>
      </c>
      <c r="AR97" s="271">
        <f>SUM(AR98:AR106)</f>
        <v>15</v>
      </c>
      <c r="AS97" s="274">
        <f>SUM(AS98:AS106)</f>
        <v>44</v>
      </c>
    </row>
    <row r="98" spans="1:45">
      <c r="A98" s="581" t="s">
        <v>286</v>
      </c>
      <c r="B98" s="44" t="s">
        <v>287</v>
      </c>
      <c r="C98" s="546" t="s">
        <v>288</v>
      </c>
      <c r="D98" s="44" t="s">
        <v>289</v>
      </c>
      <c r="E98" s="546" t="s">
        <v>297</v>
      </c>
      <c r="F98" s="637">
        <f>COUNTA(B98:E101)</f>
        <v>15</v>
      </c>
      <c r="G98" s="175" t="s">
        <v>290</v>
      </c>
      <c r="H98" s="175" t="s">
        <v>291</v>
      </c>
      <c r="I98" s="175" t="s">
        <v>292</v>
      </c>
      <c r="J98" s="175" t="s">
        <v>396</v>
      </c>
      <c r="K98" s="637">
        <f>COUNTA(G98:J101)</f>
        <v>9</v>
      </c>
      <c r="L98" s="46" t="s">
        <v>293</v>
      </c>
      <c r="M98" s="46"/>
      <c r="N98" s="46"/>
      <c r="O98" s="43"/>
      <c r="P98" s="815">
        <f>COUNTA(L98:O101)</f>
        <v>1</v>
      </c>
      <c r="Q98" s="148"/>
      <c r="R98" s="815">
        <f>COUNTA(Q98:Q101)</f>
        <v>0</v>
      </c>
      <c r="S98" s="585">
        <f>F98+K98+P98+R98</f>
        <v>25</v>
      </c>
      <c r="T98" s="378"/>
      <c r="U98" s="587">
        <f>S98+COUNTA(T98:T101)</f>
        <v>25</v>
      </c>
      <c r="V98" s="49"/>
      <c r="W98" s="559">
        <f>COUNTA(V98:V101)</f>
        <v>0</v>
      </c>
      <c r="X98" s="43"/>
      <c r="Y98" s="594">
        <f>COUNTA(X98:X101)</f>
        <v>0</v>
      </c>
      <c r="Z98" s="149"/>
      <c r="AA98" s="149"/>
      <c r="AB98" s="149"/>
      <c r="AC98" s="584">
        <f>COUNTA(Z98:AB101)</f>
        <v>0</v>
      </c>
      <c r="AD98" s="561">
        <f>W98+Y98+AC98</f>
        <v>0</v>
      </c>
      <c r="AE98" s="563">
        <f>SUM(S98+AD98)</f>
        <v>25</v>
      </c>
      <c r="AF98" s="391" t="s">
        <v>429</v>
      </c>
      <c r="AG98" s="391" t="s">
        <v>430</v>
      </c>
      <c r="AH98" s="565">
        <f>COUNTA(AF98:AG101)</f>
        <v>3</v>
      </c>
      <c r="AI98" s="391"/>
      <c r="AJ98" s="81"/>
      <c r="AK98" s="565">
        <f>COUNTA(AI98:AJ101)</f>
        <v>0</v>
      </c>
      <c r="AL98" s="81"/>
      <c r="AM98" s="81"/>
      <c r="AN98" s="565">
        <f>COUNTA(AL98:AM101)</f>
        <v>0</v>
      </c>
      <c r="AO98" s="377"/>
      <c r="AP98" s="377"/>
      <c r="AQ98" s="565">
        <f>COUNTA(AO98:AP101)</f>
        <v>0</v>
      </c>
      <c r="AR98" s="565">
        <f>AH98+AK98+AN98+AQ98</f>
        <v>3</v>
      </c>
      <c r="AS98" s="579">
        <f>AE98+AR98</f>
        <v>28</v>
      </c>
    </row>
    <row r="99" spans="1:45">
      <c r="A99" s="602"/>
      <c r="B99" s="188" t="s">
        <v>294</v>
      </c>
      <c r="C99" s="188" t="s">
        <v>295</v>
      </c>
      <c r="D99" s="52" t="s">
        <v>296</v>
      </c>
      <c r="E99" s="52" t="s">
        <v>304</v>
      </c>
      <c r="F99" s="821"/>
      <c r="G99" s="188" t="s">
        <v>298</v>
      </c>
      <c r="H99" s="188" t="s">
        <v>299</v>
      </c>
      <c r="I99" s="188" t="s">
        <v>300</v>
      </c>
      <c r="J99" s="188" t="s">
        <v>301</v>
      </c>
      <c r="K99" s="821"/>
      <c r="L99" s="53"/>
      <c r="M99" s="53"/>
      <c r="N99" s="53"/>
      <c r="O99" s="30"/>
      <c r="P99" s="822"/>
      <c r="Q99" s="189"/>
      <c r="R99" s="822"/>
      <c r="S99" s="610"/>
      <c r="T99" s="216"/>
      <c r="U99" s="588"/>
      <c r="V99" s="33"/>
      <c r="W99" s="593"/>
      <c r="X99" s="156"/>
      <c r="Y99" s="595"/>
      <c r="Z99" s="156"/>
      <c r="AA99" s="156"/>
      <c r="AB99" s="156"/>
      <c r="AC99" s="592"/>
      <c r="AD99" s="696"/>
      <c r="AE99" s="643"/>
      <c r="AF99" s="395" t="s">
        <v>431</v>
      </c>
      <c r="AG99" s="396"/>
      <c r="AH99" s="597"/>
      <c r="AI99" s="382"/>
      <c r="AJ99" s="382"/>
      <c r="AK99" s="597"/>
      <c r="AL99" s="382"/>
      <c r="AM99" s="382"/>
      <c r="AN99" s="597"/>
      <c r="AO99" s="382"/>
      <c r="AP99" s="382"/>
      <c r="AQ99" s="597"/>
      <c r="AR99" s="597"/>
      <c r="AS99" s="599"/>
    </row>
    <row r="100" spans="1:45">
      <c r="A100" s="602"/>
      <c r="B100" s="188" t="s">
        <v>302</v>
      </c>
      <c r="C100" s="188" t="s">
        <v>303</v>
      </c>
      <c r="D100" s="534" t="s">
        <v>395</v>
      </c>
      <c r="E100" s="313" t="s">
        <v>416</v>
      </c>
      <c r="F100" s="821"/>
      <c r="G100" s="188" t="s">
        <v>305</v>
      </c>
      <c r="H100" s="386"/>
      <c r="I100" s="188"/>
      <c r="J100" s="386"/>
      <c r="K100" s="821"/>
      <c r="L100" s="53"/>
      <c r="M100" s="53"/>
      <c r="N100" s="53"/>
      <c r="O100" s="30"/>
      <c r="P100" s="822"/>
      <c r="Q100" s="189"/>
      <c r="R100" s="822"/>
      <c r="S100" s="610"/>
      <c r="T100" s="216"/>
      <c r="U100" s="588"/>
      <c r="V100" s="33"/>
      <c r="W100" s="593"/>
      <c r="X100" s="156"/>
      <c r="Y100" s="595"/>
      <c r="Z100" s="156"/>
      <c r="AA100" s="156"/>
      <c r="AB100" s="156"/>
      <c r="AC100" s="592"/>
      <c r="AD100" s="696"/>
      <c r="AE100" s="643"/>
      <c r="AF100" s="382"/>
      <c r="AG100" s="382"/>
      <c r="AH100" s="597"/>
      <c r="AI100" s="382"/>
      <c r="AJ100" s="382"/>
      <c r="AK100" s="597"/>
      <c r="AL100" s="382"/>
      <c r="AM100" s="382"/>
      <c r="AN100" s="597"/>
      <c r="AO100" s="382"/>
      <c r="AP100" s="382"/>
      <c r="AQ100" s="597"/>
      <c r="AR100" s="597"/>
      <c r="AS100" s="599"/>
    </row>
    <row r="101" spans="1:45" ht="16.5" thickBot="1">
      <c r="A101" s="603"/>
      <c r="B101" s="57" t="s">
        <v>307</v>
      </c>
      <c r="C101" s="332" t="s">
        <v>306</v>
      </c>
      <c r="D101" s="332" t="s">
        <v>532</v>
      </c>
      <c r="E101" s="435"/>
      <c r="F101" s="639"/>
      <c r="G101" s="58"/>
      <c r="H101" s="58"/>
      <c r="I101" s="58"/>
      <c r="J101" s="38"/>
      <c r="K101" s="639"/>
      <c r="L101" s="58"/>
      <c r="M101" s="58"/>
      <c r="N101" s="58"/>
      <c r="O101" s="38"/>
      <c r="P101" s="823"/>
      <c r="Q101" s="145"/>
      <c r="R101" s="823"/>
      <c r="S101" s="740"/>
      <c r="T101" s="380"/>
      <c r="U101" s="613"/>
      <c r="V101" s="40"/>
      <c r="W101" s="560"/>
      <c r="X101" s="147"/>
      <c r="Y101" s="616"/>
      <c r="Z101" s="147"/>
      <c r="AA101" s="147"/>
      <c r="AB101" s="147"/>
      <c r="AC101" s="801"/>
      <c r="AD101" s="562"/>
      <c r="AE101" s="564"/>
      <c r="AF101" s="383"/>
      <c r="AG101" s="383"/>
      <c r="AH101" s="566"/>
      <c r="AI101" s="383"/>
      <c r="AJ101" s="383"/>
      <c r="AK101" s="566"/>
      <c r="AL101" s="383"/>
      <c r="AM101" s="383"/>
      <c r="AN101" s="566"/>
      <c r="AO101" s="379"/>
      <c r="AP101" s="379"/>
      <c r="AQ101" s="566"/>
      <c r="AR101" s="566"/>
      <c r="AS101" s="742"/>
    </row>
    <row r="102" spans="1:45" ht="24.75">
      <c r="A102" s="841" t="s">
        <v>328</v>
      </c>
      <c r="B102" s="20" t="s">
        <v>329</v>
      </c>
      <c r="C102" s="19" t="s">
        <v>330</v>
      </c>
      <c r="D102" s="160" t="s">
        <v>513</v>
      </c>
      <c r="E102" s="535" t="s">
        <v>331</v>
      </c>
      <c r="F102" s="641">
        <f>COUNTA(B102:E106)</f>
        <v>4</v>
      </c>
      <c r="G102" s="19"/>
      <c r="H102" s="19"/>
      <c r="I102" s="19"/>
      <c r="J102" s="213"/>
      <c r="K102" s="641">
        <f>COUNTA(G102:J106)</f>
        <v>0</v>
      </c>
      <c r="L102" s="19"/>
      <c r="M102" s="302"/>
      <c r="N102" s="302"/>
      <c r="O102" s="20"/>
      <c r="P102" s="641">
        <f>COUNTA(L102:O106)</f>
        <v>0</v>
      </c>
      <c r="Q102" s="113"/>
      <c r="R102" s="641">
        <f>COUNTA(Q102:Q106)</f>
        <v>0</v>
      </c>
      <c r="S102" s="610">
        <f>F102+K102+P102+R102</f>
        <v>4</v>
      </c>
      <c r="T102" s="214"/>
      <c r="U102" s="588">
        <f>S102+COUNTA(T102:T106)</f>
        <v>4</v>
      </c>
      <c r="V102" s="24"/>
      <c r="W102" s="593">
        <f>COUNTA(V102:V106)</f>
        <v>0</v>
      </c>
      <c r="X102" s="19"/>
      <c r="Y102" s="641">
        <f>COUNTA(X102:X106)</f>
        <v>0</v>
      </c>
      <c r="Z102" s="19"/>
      <c r="AA102" s="19"/>
      <c r="AB102" s="19"/>
      <c r="AC102" s="641">
        <f>COUNTA(Z102:AB106)</f>
        <v>0</v>
      </c>
      <c r="AD102" s="696">
        <f>W102+Y102+AC102</f>
        <v>0</v>
      </c>
      <c r="AE102" s="643">
        <f>SUM(S102+AD102)</f>
        <v>4</v>
      </c>
      <c r="AF102" s="392" t="s">
        <v>479</v>
      </c>
      <c r="AG102" s="392" t="s">
        <v>480</v>
      </c>
      <c r="AH102" s="829">
        <f>COUNTA(AF102:AG106)</f>
        <v>9</v>
      </c>
      <c r="AI102" s="391" t="s">
        <v>487</v>
      </c>
      <c r="AJ102" s="391"/>
      <c r="AK102" s="829">
        <f>COUNTA(AI102:AJ106)</f>
        <v>1</v>
      </c>
      <c r="AL102" s="391" t="s">
        <v>488</v>
      </c>
      <c r="AM102" s="391" t="s">
        <v>489</v>
      </c>
      <c r="AN102" s="829">
        <f>COUNTA(AL102:AM106)</f>
        <v>2</v>
      </c>
      <c r="AO102" s="348"/>
      <c r="AP102" s="348"/>
      <c r="AQ102" s="597">
        <f>COUNTA(AO102:AP106)</f>
        <v>0</v>
      </c>
      <c r="AR102" s="829">
        <f>AH102+AK102+AN102+AQ102</f>
        <v>12</v>
      </c>
      <c r="AS102" s="599">
        <f>AE102+AR102</f>
        <v>16</v>
      </c>
    </row>
    <row r="103" spans="1:45" ht="16.5" customHeight="1">
      <c r="A103" s="838"/>
      <c r="B103" s="19"/>
      <c r="C103" s="215"/>
      <c r="D103" s="215"/>
      <c r="E103" s="215"/>
      <c r="F103" s="641"/>
      <c r="G103" s="215"/>
      <c r="H103" s="215"/>
      <c r="I103" s="215"/>
      <c r="J103" s="215"/>
      <c r="K103" s="641"/>
      <c r="L103" s="215"/>
      <c r="M103" s="215"/>
      <c r="N103" s="215"/>
      <c r="O103" s="215"/>
      <c r="P103" s="641"/>
      <c r="Q103" s="27"/>
      <c r="R103" s="641"/>
      <c r="S103" s="610"/>
      <c r="T103" s="216"/>
      <c r="U103" s="588"/>
      <c r="V103" s="33"/>
      <c r="W103" s="593"/>
      <c r="X103" s="27"/>
      <c r="Y103" s="641"/>
      <c r="Z103" s="27"/>
      <c r="AA103" s="27"/>
      <c r="AB103" s="27"/>
      <c r="AC103" s="641"/>
      <c r="AD103" s="696"/>
      <c r="AE103" s="643"/>
      <c r="AF103" s="393" t="s">
        <v>481</v>
      </c>
      <c r="AG103" s="393" t="s">
        <v>482</v>
      </c>
      <c r="AH103" s="830"/>
      <c r="AI103" s="394"/>
      <c r="AJ103" s="394"/>
      <c r="AK103" s="830"/>
      <c r="AL103" s="381"/>
      <c r="AM103" s="304"/>
      <c r="AN103" s="830"/>
      <c r="AO103" s="349"/>
      <c r="AP103" s="349"/>
      <c r="AQ103" s="597"/>
      <c r="AR103" s="830"/>
      <c r="AS103" s="599"/>
    </row>
    <row r="104" spans="1:45" ht="16.5" customHeight="1">
      <c r="A104" s="842"/>
      <c r="B104" s="387"/>
      <c r="C104" s="387"/>
      <c r="D104" s="387"/>
      <c r="E104" s="387"/>
      <c r="F104" s="641"/>
      <c r="G104" s="387"/>
      <c r="H104" s="387"/>
      <c r="I104" s="387"/>
      <c r="J104" s="387"/>
      <c r="K104" s="641"/>
      <c r="L104" s="387"/>
      <c r="M104" s="387"/>
      <c r="N104" s="387"/>
      <c r="O104" s="387"/>
      <c r="P104" s="641"/>
      <c r="Q104" s="86"/>
      <c r="R104" s="641"/>
      <c r="S104" s="610"/>
      <c r="T104" s="388"/>
      <c r="U104" s="588"/>
      <c r="V104" s="88"/>
      <c r="W104" s="593"/>
      <c r="X104" s="86"/>
      <c r="Y104" s="641"/>
      <c r="Z104" s="86"/>
      <c r="AA104" s="86"/>
      <c r="AB104" s="86"/>
      <c r="AC104" s="641"/>
      <c r="AD104" s="696"/>
      <c r="AE104" s="643"/>
      <c r="AF104" s="393" t="s">
        <v>483</v>
      </c>
      <c r="AG104" s="393" t="s">
        <v>484</v>
      </c>
      <c r="AH104" s="831"/>
      <c r="AI104" s="389"/>
      <c r="AJ104" s="389"/>
      <c r="AK104" s="831"/>
      <c r="AM104" s="390"/>
      <c r="AN104" s="831"/>
      <c r="AO104" s="134"/>
      <c r="AP104" s="134"/>
      <c r="AQ104" s="597"/>
      <c r="AR104" s="831"/>
      <c r="AS104" s="599"/>
    </row>
    <row r="105" spans="1:45" ht="16.5" customHeight="1">
      <c r="A105" s="842"/>
      <c r="B105" s="387"/>
      <c r="C105" s="387"/>
      <c r="D105" s="387"/>
      <c r="E105" s="387"/>
      <c r="F105" s="641"/>
      <c r="G105" s="387"/>
      <c r="H105" s="387"/>
      <c r="I105" s="387"/>
      <c r="J105" s="387"/>
      <c r="K105" s="641"/>
      <c r="L105" s="387"/>
      <c r="M105" s="387"/>
      <c r="N105" s="387"/>
      <c r="O105" s="387"/>
      <c r="P105" s="641"/>
      <c r="Q105" s="86"/>
      <c r="R105" s="641"/>
      <c r="S105" s="610"/>
      <c r="T105" s="388"/>
      <c r="U105" s="588"/>
      <c r="V105" s="88"/>
      <c r="W105" s="593"/>
      <c r="X105" s="86"/>
      <c r="Y105" s="641"/>
      <c r="Z105" s="86"/>
      <c r="AA105" s="86"/>
      <c r="AB105" s="86"/>
      <c r="AC105" s="641"/>
      <c r="AD105" s="696"/>
      <c r="AE105" s="643"/>
      <c r="AF105" s="393" t="s">
        <v>485</v>
      </c>
      <c r="AG105" s="393" t="s">
        <v>486</v>
      </c>
      <c r="AH105" s="831"/>
      <c r="AI105" s="389"/>
      <c r="AJ105" s="389"/>
      <c r="AK105" s="831"/>
      <c r="AM105" s="390"/>
      <c r="AN105" s="831"/>
      <c r="AO105" s="134"/>
      <c r="AP105" s="134"/>
      <c r="AQ105" s="597"/>
      <c r="AR105" s="831"/>
      <c r="AS105" s="599"/>
    </row>
    <row r="106" spans="1:45" ht="17.25" customHeight="1" thickBot="1">
      <c r="A106" s="839"/>
      <c r="B106" s="123"/>
      <c r="C106" s="123"/>
      <c r="D106" s="217"/>
      <c r="E106" s="185"/>
      <c r="F106" s="739"/>
      <c r="G106" s="123"/>
      <c r="H106" s="123"/>
      <c r="I106" s="123"/>
      <c r="J106" s="123"/>
      <c r="K106" s="739"/>
      <c r="L106" s="185"/>
      <c r="M106" s="185"/>
      <c r="N106" s="185"/>
      <c r="O106" s="185"/>
      <c r="P106" s="739"/>
      <c r="Q106" s="145"/>
      <c r="R106" s="739"/>
      <c r="S106" s="740"/>
      <c r="T106" s="42"/>
      <c r="U106" s="613"/>
      <c r="V106" s="40"/>
      <c r="W106" s="560"/>
      <c r="X106" s="147"/>
      <c r="Y106" s="739"/>
      <c r="Z106" s="147"/>
      <c r="AA106" s="147"/>
      <c r="AB106" s="147"/>
      <c r="AC106" s="739"/>
      <c r="AD106" s="562"/>
      <c r="AE106" s="564"/>
      <c r="AF106" s="393" t="s">
        <v>585</v>
      </c>
      <c r="AG106" s="393"/>
      <c r="AH106" s="832"/>
      <c r="AI106" s="305"/>
      <c r="AJ106" s="305"/>
      <c r="AK106" s="832"/>
      <c r="AL106" s="185"/>
      <c r="AM106" s="42"/>
      <c r="AN106" s="832"/>
      <c r="AO106" s="350"/>
      <c r="AP106" s="350"/>
      <c r="AQ106" s="566"/>
      <c r="AR106" s="832"/>
      <c r="AS106" s="742"/>
    </row>
    <row r="107" spans="1:45" ht="17.25" customHeight="1" thickBot="1">
      <c r="A107" s="89" t="s">
        <v>408</v>
      </c>
      <c r="B107" s="90"/>
      <c r="C107" s="90"/>
      <c r="D107" s="90"/>
      <c r="E107" s="343"/>
      <c r="F107" s="17">
        <f>COUNTA(B107:E107)</f>
        <v>0</v>
      </c>
      <c r="G107" s="91"/>
      <c r="H107" s="15"/>
      <c r="I107" s="15"/>
      <c r="J107" s="296"/>
      <c r="K107" s="17">
        <f>COUNTA(G107:J107)</f>
        <v>0</v>
      </c>
      <c r="L107" s="436"/>
      <c r="M107" s="90"/>
      <c r="N107" s="90"/>
      <c r="O107" s="90"/>
      <c r="P107" s="17">
        <f>COUNTA(L107:O107)</f>
        <v>0</v>
      </c>
      <c r="Q107" s="192"/>
      <c r="R107" s="17">
        <f>COUNTA(Q107)</f>
        <v>0</v>
      </c>
      <c r="S107" s="17">
        <f>F107+K107+P107+R107</f>
        <v>0</v>
      </c>
      <c r="T107" s="191"/>
      <c r="U107" s="17">
        <f>S107+COUNTA(T107)</f>
        <v>0</v>
      </c>
      <c r="V107" s="17"/>
      <c r="W107" s="17">
        <f>COUNTA(V107)</f>
        <v>0</v>
      </c>
      <c r="X107" s="436"/>
      <c r="Y107" s="17">
        <f>COUNTA(X107)</f>
        <v>0</v>
      </c>
      <c r="Z107" s="693"/>
      <c r="AA107" s="694"/>
      <c r="AB107" s="694"/>
      <c r="AC107" s="17">
        <f>COUNTA(Z107:AB107)</f>
        <v>0</v>
      </c>
      <c r="AD107" s="17">
        <f>W107+Y107+AC107</f>
        <v>0</v>
      </c>
      <c r="AE107" s="488">
        <f>U107+AD107</f>
        <v>0</v>
      </c>
      <c r="AF107" s="826"/>
      <c r="AG107" s="827"/>
      <c r="AH107" s="489">
        <f>COUNTA(AF107:AG107)</f>
        <v>0</v>
      </c>
      <c r="AI107" s="826"/>
      <c r="AJ107" s="827"/>
      <c r="AK107" s="489">
        <f>COUNTA(AI107:AJ107)</f>
        <v>0</v>
      </c>
      <c r="AL107" s="826"/>
      <c r="AM107" s="828"/>
      <c r="AN107" s="489">
        <f>COUNTA(AL107:AM107)</f>
        <v>0</v>
      </c>
      <c r="AO107" s="868"/>
      <c r="AP107" s="869"/>
      <c r="AQ107" s="489">
        <f>COUNTA(AO107)</f>
        <v>0</v>
      </c>
      <c r="AR107" s="489">
        <f>AH107+AK107+AN107</f>
        <v>0</v>
      </c>
      <c r="AS107" s="398">
        <f>AE107+AR107</f>
        <v>0</v>
      </c>
    </row>
    <row r="108" spans="1:45" ht="17.25" customHeight="1" thickBot="1">
      <c r="A108" s="89" t="s">
        <v>308</v>
      </c>
      <c r="B108" s="90"/>
      <c r="C108" s="90"/>
      <c r="D108" s="90"/>
      <c r="E108" s="343"/>
      <c r="F108" s="17">
        <f>COUNTA(B108:E108)</f>
        <v>0</v>
      </c>
      <c r="G108" s="91"/>
      <c r="H108" s="15"/>
      <c r="I108" s="15"/>
      <c r="J108" s="296"/>
      <c r="K108" s="17">
        <f>COUNTA(G108:J108)</f>
        <v>0</v>
      </c>
      <c r="L108" s="536" t="s">
        <v>533</v>
      </c>
      <c r="M108" s="90"/>
      <c r="N108" s="90"/>
      <c r="O108" s="90"/>
      <c r="P108" s="17">
        <f>COUNTA(L108:O108)</f>
        <v>1</v>
      </c>
      <c r="Q108" s="192"/>
      <c r="R108" s="17">
        <f>COUNTA(Q108)</f>
        <v>0</v>
      </c>
      <c r="S108" s="17">
        <f>F108+K108+P108+R108</f>
        <v>1</v>
      </c>
      <c r="T108" s="191"/>
      <c r="U108" s="17">
        <f>S108+COUNTA(T108)</f>
        <v>1</v>
      </c>
      <c r="V108" s="17"/>
      <c r="W108" s="17">
        <f>COUNTA(V108)</f>
        <v>0</v>
      </c>
      <c r="X108" s="359"/>
      <c r="Y108" s="17">
        <f>COUNTA(X108)</f>
        <v>0</v>
      </c>
      <c r="Z108" s="693"/>
      <c r="AA108" s="694"/>
      <c r="AB108" s="694"/>
      <c r="AC108" s="17">
        <f>COUNTA(Z108:AB108)</f>
        <v>0</v>
      </c>
      <c r="AD108" s="17">
        <f>W108+Y108+AC108</f>
        <v>0</v>
      </c>
      <c r="AE108" s="488">
        <f>U108+AD108</f>
        <v>1</v>
      </c>
      <c r="AF108" s="826"/>
      <c r="AG108" s="827"/>
      <c r="AH108" s="489">
        <f>COUNTA(AF108:AG108)</f>
        <v>0</v>
      </c>
      <c r="AI108" s="826"/>
      <c r="AJ108" s="827"/>
      <c r="AK108" s="489">
        <f>COUNTA(AI108:AJ108)</f>
        <v>0</v>
      </c>
      <c r="AL108" s="826"/>
      <c r="AM108" s="828"/>
      <c r="AN108" s="489">
        <f>COUNTA(AL108:AM108)</f>
        <v>0</v>
      </c>
      <c r="AO108" s="868"/>
      <c r="AP108" s="869"/>
      <c r="AQ108" s="489">
        <f>COUNTA(AO108)</f>
        <v>0</v>
      </c>
      <c r="AR108" s="489">
        <f>AH108+AK108+AN108</f>
        <v>0</v>
      </c>
      <c r="AS108" s="398">
        <f>AE108+AR108</f>
        <v>1</v>
      </c>
    </row>
    <row r="109" spans="1:45" ht="17.25" customHeight="1" thickBot="1">
      <c r="A109" s="89" t="s">
        <v>434</v>
      </c>
      <c r="B109" s="748"/>
      <c r="C109" s="820"/>
      <c r="D109" s="820"/>
      <c r="E109" s="749"/>
      <c r="F109" s="90">
        <f>SUM(F110:F120)</f>
        <v>1</v>
      </c>
      <c r="G109" s="748"/>
      <c r="H109" s="820"/>
      <c r="I109" s="820"/>
      <c r="J109" s="749"/>
      <c r="K109" s="90">
        <f>SUM(K110:K120)</f>
        <v>2</v>
      </c>
      <c r="L109" s="748"/>
      <c r="M109" s="820"/>
      <c r="N109" s="820"/>
      <c r="O109" s="749"/>
      <c r="P109" s="90">
        <f>SUM(P110:P120)</f>
        <v>6</v>
      </c>
      <c r="Q109" s="90"/>
      <c r="R109" s="90">
        <f>SUM(R110:R120)</f>
        <v>2</v>
      </c>
      <c r="S109" s="90">
        <f>SUM(S110:S120)</f>
        <v>11</v>
      </c>
      <c r="T109" s="90"/>
      <c r="U109" s="90">
        <f>SUM(U110:U120)</f>
        <v>11</v>
      </c>
      <c r="V109" s="90"/>
      <c r="W109" s="90">
        <f>SUM(W110:W120)</f>
        <v>0</v>
      </c>
      <c r="X109" s="90"/>
      <c r="Y109" s="90">
        <f>SUM(Y110:Y120)</f>
        <v>1</v>
      </c>
      <c r="Z109" s="748"/>
      <c r="AA109" s="820"/>
      <c r="AB109" s="820"/>
      <c r="AC109" s="90">
        <f>SUM(AC110:AC120)</f>
        <v>16</v>
      </c>
      <c r="AD109" s="90">
        <f>SUM(AD110:AD120)</f>
        <v>17</v>
      </c>
      <c r="AE109" s="90">
        <f>U109+AD109</f>
        <v>28</v>
      </c>
      <c r="AF109" s="748"/>
      <c r="AG109" s="820"/>
      <c r="AH109" s="90">
        <f>SUM(AH110:AH120)</f>
        <v>0</v>
      </c>
      <c r="AI109" s="748"/>
      <c r="AJ109" s="820"/>
      <c r="AK109" s="90">
        <f>SUM(AK110:AK120)</f>
        <v>1</v>
      </c>
      <c r="AL109" s="748"/>
      <c r="AM109" s="749"/>
      <c r="AN109" s="90">
        <f>SUM(AN110:AN120)</f>
        <v>1</v>
      </c>
      <c r="AO109" s="748"/>
      <c r="AP109" s="749"/>
      <c r="AQ109" s="90">
        <f>SUM(AQ110:AQ120)</f>
        <v>2</v>
      </c>
      <c r="AR109" s="90">
        <f>SUM(AR110:AR120)</f>
        <v>4</v>
      </c>
      <c r="AS109" s="92">
        <f>SUM(AS110:AS120)</f>
        <v>32</v>
      </c>
    </row>
    <row r="110" spans="1:45">
      <c r="A110" s="872" t="s">
        <v>309</v>
      </c>
      <c r="B110" s="43" t="s">
        <v>310</v>
      </c>
      <c r="C110" s="312"/>
      <c r="D110" s="312"/>
      <c r="E110" s="312"/>
      <c r="F110" s="648">
        <f>COUNTA(B110:E110)</f>
        <v>1</v>
      </c>
      <c r="G110" s="363"/>
      <c r="H110" s="62"/>
      <c r="I110" s="62"/>
      <c r="J110" s="364"/>
      <c r="K110" s="648">
        <f>COUNTA(G110:J110)</f>
        <v>0</v>
      </c>
      <c r="L110" s="365"/>
      <c r="M110" s="62"/>
      <c r="N110" s="62"/>
      <c r="O110" s="79"/>
      <c r="P110" s="648">
        <f>COUNTA(L110:O110)</f>
        <v>0</v>
      </c>
      <c r="Q110" s="135"/>
      <c r="R110" s="594">
        <f>COUNTA(Q110)</f>
        <v>0</v>
      </c>
      <c r="S110" s="797">
        <f>F110+K110+P110+R110</f>
        <v>1</v>
      </c>
      <c r="T110" s="354"/>
      <c r="U110" s="575">
        <f>S110+COUNTA(T110)</f>
        <v>1</v>
      </c>
      <c r="V110" s="49"/>
      <c r="W110" s="559">
        <f>COUNTA(V110)</f>
        <v>0</v>
      </c>
      <c r="X110" s="300" t="s">
        <v>361</v>
      </c>
      <c r="Y110" s="594">
        <f>COUNTA(X110)</f>
        <v>1</v>
      </c>
      <c r="Z110" s="149"/>
      <c r="AA110" s="149"/>
      <c r="AB110" s="149"/>
      <c r="AC110" s="594">
        <f>COUNTA(Z110:AB110)</f>
        <v>0</v>
      </c>
      <c r="AD110" s="561">
        <f>SUM(W110+Y110+AC110)</f>
        <v>1</v>
      </c>
      <c r="AE110" s="563">
        <f>S110+AD110</f>
        <v>2</v>
      </c>
      <c r="AF110" s="81"/>
      <c r="AG110" s="81"/>
      <c r="AH110" s="870">
        <f>COUNTA(AF110:AG110)</f>
        <v>0</v>
      </c>
      <c r="AI110" s="391" t="s">
        <v>413</v>
      </c>
      <c r="AJ110" s="81"/>
      <c r="AK110" s="870">
        <f>COUNTA(AI110:AJ110)</f>
        <v>1</v>
      </c>
      <c r="AL110" s="391" t="s">
        <v>414</v>
      </c>
      <c r="AM110" s="391"/>
      <c r="AN110" s="870">
        <f>COUNTA(AL110:AM110)</f>
        <v>1</v>
      </c>
      <c r="AO110" s="391" t="s">
        <v>411</v>
      </c>
      <c r="AP110" s="391" t="s">
        <v>412</v>
      </c>
      <c r="AQ110" s="870">
        <f>COUNTA(AO110:AP110)</f>
        <v>2</v>
      </c>
      <c r="AR110" s="870">
        <f>AH110+AK110+AN110+AQ110</f>
        <v>4</v>
      </c>
      <c r="AS110" s="745">
        <f>AE110+AR110</f>
        <v>6</v>
      </c>
    </row>
    <row r="111" spans="1:45" ht="16.5" thickBot="1">
      <c r="A111" s="873"/>
      <c r="B111" s="193"/>
      <c r="C111" s="193"/>
      <c r="D111" s="333"/>
      <c r="E111" s="333"/>
      <c r="F111" s="739"/>
      <c r="G111" s="194"/>
      <c r="H111" s="195"/>
      <c r="I111" s="195"/>
      <c r="J111" s="196"/>
      <c r="K111" s="739"/>
      <c r="L111" s="321"/>
      <c r="M111" s="195"/>
      <c r="N111" s="195"/>
      <c r="O111" s="151"/>
      <c r="P111" s="739"/>
      <c r="Q111" s="197"/>
      <c r="R111" s="616"/>
      <c r="S111" s="798"/>
      <c r="T111" s="346"/>
      <c r="U111" s="576"/>
      <c r="V111" s="76"/>
      <c r="W111" s="560"/>
      <c r="X111" s="366"/>
      <c r="Y111" s="616"/>
      <c r="Z111" s="153"/>
      <c r="AA111" s="153"/>
      <c r="AB111" s="153"/>
      <c r="AC111" s="616"/>
      <c r="AD111" s="562"/>
      <c r="AE111" s="564"/>
      <c r="AF111" s="352"/>
      <c r="AG111" s="352"/>
      <c r="AH111" s="871"/>
      <c r="AI111" s="352"/>
      <c r="AJ111" s="352"/>
      <c r="AK111" s="871"/>
      <c r="AL111" s="352"/>
      <c r="AM111" s="352"/>
      <c r="AN111" s="871"/>
      <c r="AO111" s="352"/>
      <c r="AP111" s="352"/>
      <c r="AQ111" s="871"/>
      <c r="AR111" s="871"/>
      <c r="AS111" s="747"/>
    </row>
    <row r="112" spans="1:45" ht="25.5">
      <c r="A112" s="837" t="s">
        <v>311</v>
      </c>
      <c r="B112" s="43"/>
      <c r="C112" s="43"/>
      <c r="D112" s="43"/>
      <c r="E112" s="198"/>
      <c r="F112" s="640">
        <f>COUNTA(B112:E115)</f>
        <v>0</v>
      </c>
      <c r="G112" s="62" t="s">
        <v>511</v>
      </c>
      <c r="H112" s="62"/>
      <c r="I112" s="62"/>
      <c r="J112" s="199"/>
      <c r="K112" s="640">
        <f>COUNTA(G112:J115)</f>
        <v>1</v>
      </c>
      <c r="L112" s="554" t="s">
        <v>581</v>
      </c>
      <c r="M112" s="552" t="s">
        <v>582</v>
      </c>
      <c r="N112" s="62" t="s">
        <v>510</v>
      </c>
      <c r="O112" s="135"/>
      <c r="P112" s="640">
        <f>COUNTA(L112:O115)</f>
        <v>3</v>
      </c>
      <c r="Q112" s="316" t="s">
        <v>465</v>
      </c>
      <c r="R112" s="815">
        <f>COUNTA(Q112:Q115)</f>
        <v>1</v>
      </c>
      <c r="S112" s="723">
        <f>F112+K112+P112+R112</f>
        <v>5</v>
      </c>
      <c r="T112" s="107"/>
      <c r="U112" s="587">
        <f>S112+COUNTA(T112:T115)</f>
        <v>5</v>
      </c>
      <c r="V112" s="49"/>
      <c r="W112" s="559">
        <f>COUNTA(V112:V115)</f>
        <v>0</v>
      </c>
      <c r="X112" s="148"/>
      <c r="Y112" s="594">
        <f>COUNTA(X112:X115)</f>
        <v>0</v>
      </c>
      <c r="Z112" s="200" t="s">
        <v>312</v>
      </c>
      <c r="AA112" s="200" t="s">
        <v>313</v>
      </c>
      <c r="AB112" s="200" t="s">
        <v>314</v>
      </c>
      <c r="AC112" s="836">
        <f>COUNTA(Z112:AB115)</f>
        <v>10</v>
      </c>
      <c r="AD112" s="561">
        <f>SUM(W112+Y112+AC112)</f>
        <v>10</v>
      </c>
      <c r="AE112" s="563">
        <f>S112+AD112</f>
        <v>15</v>
      </c>
      <c r="AF112" s="81"/>
      <c r="AG112" s="81"/>
      <c r="AH112" s="565">
        <f>COUNTA(AF112:AG115)</f>
        <v>0</v>
      </c>
      <c r="AI112" s="81"/>
      <c r="AJ112" s="81"/>
      <c r="AK112" s="565">
        <f>COUNTA(AI112:AJ115)</f>
        <v>0</v>
      </c>
      <c r="AL112" s="81"/>
      <c r="AM112" s="81"/>
      <c r="AN112" s="565">
        <f>COUNTA(AL112:AM115)</f>
        <v>0</v>
      </c>
      <c r="AO112" s="351"/>
      <c r="AP112" s="351"/>
      <c r="AQ112" s="565">
        <f>COUNTA(AO112:AP115)</f>
        <v>0</v>
      </c>
      <c r="AR112" s="565">
        <f>AH112+AK112+AN112+AQ112</f>
        <v>0</v>
      </c>
      <c r="AS112" s="745">
        <f>AE112+AR112</f>
        <v>15</v>
      </c>
    </row>
    <row r="113" spans="1:45" ht="16.5" customHeight="1">
      <c r="A113" s="838"/>
      <c r="B113" s="30"/>
      <c r="C113" s="30"/>
      <c r="D113" s="30"/>
      <c r="E113" s="201"/>
      <c r="F113" s="821"/>
      <c r="G113" s="27"/>
      <c r="H113" s="27"/>
      <c r="I113" s="27"/>
      <c r="J113" s="202"/>
      <c r="K113" s="821"/>
      <c r="L113" s="27"/>
      <c r="M113" s="27"/>
      <c r="N113" s="27"/>
      <c r="O113" s="203"/>
      <c r="P113" s="821"/>
      <c r="Q113" s="30"/>
      <c r="R113" s="822"/>
      <c r="S113" s="840"/>
      <c r="T113" s="35"/>
      <c r="U113" s="588"/>
      <c r="V113" s="33"/>
      <c r="W113" s="614"/>
      <c r="X113" s="189"/>
      <c r="Y113" s="614"/>
      <c r="Z113" s="156" t="s">
        <v>320</v>
      </c>
      <c r="AA113" s="204" t="s">
        <v>316</v>
      </c>
      <c r="AB113" s="204" t="s">
        <v>466</v>
      </c>
      <c r="AC113" s="614"/>
      <c r="AD113" s="634"/>
      <c r="AE113" s="656"/>
      <c r="AF113" s="35"/>
      <c r="AG113" s="35"/>
      <c r="AH113" s="597"/>
      <c r="AI113" s="35"/>
      <c r="AJ113" s="35"/>
      <c r="AK113" s="597"/>
      <c r="AL113" s="35"/>
      <c r="AM113" s="35"/>
      <c r="AN113" s="597"/>
      <c r="AO113" s="382"/>
      <c r="AP113" s="382"/>
      <c r="AQ113" s="597"/>
      <c r="AR113" s="597"/>
      <c r="AS113" s="707"/>
    </row>
    <row r="114" spans="1:45" ht="16.5" customHeight="1">
      <c r="A114" s="838"/>
      <c r="B114" s="30"/>
      <c r="C114" s="30"/>
      <c r="D114" s="30"/>
      <c r="E114" s="201"/>
      <c r="F114" s="821"/>
      <c r="G114" s="27"/>
      <c r="H114" s="27"/>
      <c r="I114" s="27"/>
      <c r="J114" s="202"/>
      <c r="K114" s="821"/>
      <c r="L114" s="27"/>
      <c r="M114" s="27"/>
      <c r="N114" s="27"/>
      <c r="O114" s="203"/>
      <c r="P114" s="821"/>
      <c r="Q114" s="30"/>
      <c r="R114" s="822"/>
      <c r="S114" s="840"/>
      <c r="T114" s="35"/>
      <c r="U114" s="588"/>
      <c r="V114" s="33"/>
      <c r="W114" s="614"/>
      <c r="X114" s="189"/>
      <c r="Y114" s="614"/>
      <c r="Z114" s="373" t="s">
        <v>317</v>
      </c>
      <c r="AA114" s="204" t="s">
        <v>318</v>
      </c>
      <c r="AB114" s="204" t="s">
        <v>319</v>
      </c>
      <c r="AC114" s="614"/>
      <c r="AD114" s="634"/>
      <c r="AE114" s="656"/>
      <c r="AF114" s="35"/>
      <c r="AG114" s="35"/>
      <c r="AH114" s="597"/>
      <c r="AI114" s="35"/>
      <c r="AJ114" s="35"/>
      <c r="AK114" s="597"/>
      <c r="AL114" s="35"/>
      <c r="AM114" s="35"/>
      <c r="AN114" s="597"/>
      <c r="AO114" s="382"/>
      <c r="AP114" s="382"/>
      <c r="AQ114" s="597"/>
      <c r="AR114" s="597"/>
      <c r="AS114" s="707"/>
    </row>
    <row r="115" spans="1:45" ht="17.25" customHeight="1" thickBot="1">
      <c r="A115" s="839"/>
      <c r="B115" s="38"/>
      <c r="C115" s="38"/>
      <c r="D115" s="38"/>
      <c r="E115" s="205"/>
      <c r="F115" s="639"/>
      <c r="G115" s="36"/>
      <c r="H115" s="36"/>
      <c r="I115" s="36"/>
      <c r="J115" s="206"/>
      <c r="K115" s="639"/>
      <c r="L115" s="36"/>
      <c r="M115" s="36"/>
      <c r="N115" s="36"/>
      <c r="O115" s="116"/>
      <c r="P115" s="639"/>
      <c r="Q115" s="38"/>
      <c r="R115" s="823"/>
      <c r="S115" s="724"/>
      <c r="T115" s="42"/>
      <c r="U115" s="613"/>
      <c r="V115" s="40"/>
      <c r="W115" s="615"/>
      <c r="X115" s="145"/>
      <c r="Y115" s="615"/>
      <c r="Z115" s="207" t="s">
        <v>315</v>
      </c>
      <c r="AA115" s="147"/>
      <c r="AB115" s="147"/>
      <c r="AC115" s="615"/>
      <c r="AD115" s="713"/>
      <c r="AE115" s="719"/>
      <c r="AF115" s="42"/>
      <c r="AG115" s="42"/>
      <c r="AH115" s="566"/>
      <c r="AI115" s="42"/>
      <c r="AJ115" s="42"/>
      <c r="AK115" s="566"/>
      <c r="AL115" s="42"/>
      <c r="AM115" s="42"/>
      <c r="AN115" s="566"/>
      <c r="AO115" s="353"/>
      <c r="AP115" s="353"/>
      <c r="AQ115" s="566"/>
      <c r="AR115" s="566"/>
      <c r="AS115" s="711"/>
    </row>
    <row r="116" spans="1:45" ht="16.5" thickBot="1">
      <c r="A116" s="150" t="s">
        <v>321</v>
      </c>
      <c r="B116" s="75"/>
      <c r="C116" s="75"/>
      <c r="D116" s="75"/>
      <c r="E116" s="208"/>
      <c r="F116" s="195">
        <f>COUNTA(B116:E116)</f>
        <v>0</v>
      </c>
      <c r="G116" s="195"/>
      <c r="H116" s="195"/>
      <c r="I116" s="195"/>
      <c r="J116" s="209"/>
      <c r="K116" s="195">
        <f>COUNTA(G116:J116)</f>
        <v>0</v>
      </c>
      <c r="L116" s="195"/>
      <c r="M116" s="195"/>
      <c r="N116" s="195"/>
      <c r="O116" s="75"/>
      <c r="P116" s="195">
        <f>COUNTA(L116:O116)</f>
        <v>0</v>
      </c>
      <c r="Q116" s="75"/>
      <c r="R116" s="153">
        <f>COUNTA(Q116)</f>
        <v>0</v>
      </c>
      <c r="S116" s="474">
        <f>F116+K116+P116+R116</f>
        <v>0</v>
      </c>
      <c r="T116" s="114"/>
      <c r="U116" s="475">
        <f>S116+COUNTA(T116)</f>
        <v>0</v>
      </c>
      <c r="V116" s="76"/>
      <c r="W116" s="76"/>
      <c r="X116" s="153"/>
      <c r="Y116" s="153">
        <f>COUNTA(X116)</f>
        <v>0</v>
      </c>
      <c r="Z116" s="195" t="s">
        <v>322</v>
      </c>
      <c r="AA116" s="195"/>
      <c r="AB116" s="153"/>
      <c r="AC116" s="490">
        <f>COUNTA(Z116:AB116)</f>
        <v>1</v>
      </c>
      <c r="AD116" s="476">
        <f>SUM(W116+Y116+AC116)</f>
        <v>1</v>
      </c>
      <c r="AE116" s="491">
        <f>S116+AD116</f>
        <v>1</v>
      </c>
      <c r="AF116" s="139"/>
      <c r="AG116" s="139"/>
      <c r="AH116" s="465">
        <f>COUNTA(AF116:AG116)</f>
        <v>0</v>
      </c>
      <c r="AI116" s="139"/>
      <c r="AJ116" s="139"/>
      <c r="AK116" s="465">
        <f>COUNTA(AI116:AJ116)</f>
        <v>0</v>
      </c>
      <c r="AL116" s="139"/>
      <c r="AM116" s="139"/>
      <c r="AN116" s="465">
        <f>COUNTA(AL116:AM116)</f>
        <v>0</v>
      </c>
      <c r="AO116" s="352"/>
      <c r="AP116" s="352"/>
      <c r="AQ116" s="465">
        <f>COUNTA(AO116:AP116)</f>
        <v>0</v>
      </c>
      <c r="AR116" s="465">
        <f>AH116+AK116+AN116+AQ116</f>
        <v>0</v>
      </c>
      <c r="AS116" s="492">
        <f>AE116+AR116</f>
        <v>1</v>
      </c>
    </row>
    <row r="117" spans="1:45">
      <c r="A117" s="833" t="s">
        <v>323</v>
      </c>
      <c r="B117" s="43"/>
      <c r="C117" s="43"/>
      <c r="D117" s="43"/>
      <c r="E117" s="198"/>
      <c r="F117" s="648">
        <f>COUNTA(B117:E119)</f>
        <v>0</v>
      </c>
      <c r="G117" s="62"/>
      <c r="H117" s="62"/>
      <c r="I117" s="62"/>
      <c r="J117" s="199"/>
      <c r="K117" s="648">
        <f>COUNTA(G117:J119)</f>
        <v>0</v>
      </c>
      <c r="L117" s="312" t="s">
        <v>514</v>
      </c>
      <c r="M117" s="418" t="s">
        <v>569</v>
      </c>
      <c r="N117" s="62"/>
      <c r="O117" s="135"/>
      <c r="P117" s="648">
        <f>COUNTA(L117:O119)</f>
        <v>2</v>
      </c>
      <c r="Q117" s="426" t="s">
        <v>464</v>
      </c>
      <c r="R117" s="594">
        <f>COUNTA(Q117:Q119)</f>
        <v>1</v>
      </c>
      <c r="S117" s="585">
        <f>F117+K117+P117+R117</f>
        <v>3</v>
      </c>
      <c r="T117" s="399"/>
      <c r="U117" s="587">
        <f>S117+COUNTA(T117:T119)</f>
        <v>3</v>
      </c>
      <c r="V117" s="122"/>
      <c r="W117" s="559">
        <f>COUNTA(V117:V119)</f>
        <v>0</v>
      </c>
      <c r="X117" s="300"/>
      <c r="Y117" s="594">
        <f>COUNTA(X117:X119)</f>
        <v>0</v>
      </c>
      <c r="Z117" s="200" t="s">
        <v>324</v>
      </c>
      <c r="AA117" s="200" t="s">
        <v>325</v>
      </c>
      <c r="AB117" s="200" t="s">
        <v>326</v>
      </c>
      <c r="AC117" s="836">
        <f>COUNTA(Z117:AB119)</f>
        <v>5</v>
      </c>
      <c r="AD117" s="561">
        <f>W117+Y117+AC117</f>
        <v>5</v>
      </c>
      <c r="AE117" s="563">
        <f>S117+AD117</f>
        <v>8</v>
      </c>
      <c r="AF117" s="81"/>
      <c r="AG117" s="81"/>
      <c r="AH117" s="565">
        <f>COUNTA(AF117:AG119)</f>
        <v>0</v>
      </c>
      <c r="AI117" s="81"/>
      <c r="AJ117" s="81"/>
      <c r="AK117" s="565">
        <f>COUNTA(AI117:AJ119)</f>
        <v>0</v>
      </c>
      <c r="AL117" s="81"/>
      <c r="AM117" s="81"/>
      <c r="AN117" s="565">
        <f>COUNTA(AL117:AM119)</f>
        <v>0</v>
      </c>
      <c r="AO117" s="351"/>
      <c r="AP117" s="351"/>
      <c r="AQ117" s="565">
        <f>COUNTA(AO117:AP119)</f>
        <v>0</v>
      </c>
      <c r="AR117" s="565">
        <f>AH117+AK117+AN117+AQ117</f>
        <v>0</v>
      </c>
      <c r="AS117" s="745">
        <f>AE117+AR117</f>
        <v>8</v>
      </c>
    </row>
    <row r="118" spans="1:45">
      <c r="A118" s="834"/>
      <c r="B118" s="269"/>
      <c r="C118" s="269"/>
      <c r="D118" s="269"/>
      <c r="E118" s="208"/>
      <c r="F118" s="641"/>
      <c r="G118" s="195"/>
      <c r="H118" s="195"/>
      <c r="I118" s="195"/>
      <c r="J118" s="209"/>
      <c r="K118" s="641"/>
      <c r="L118" s="195"/>
      <c r="M118" s="195"/>
      <c r="N118" s="195"/>
      <c r="O118" s="197"/>
      <c r="P118" s="641"/>
      <c r="Q118" s="197"/>
      <c r="R118" s="595"/>
      <c r="S118" s="610"/>
      <c r="T118" s="400"/>
      <c r="U118" s="588"/>
      <c r="V118" s="360"/>
      <c r="W118" s="593"/>
      <c r="X118" s="152"/>
      <c r="Y118" s="595"/>
      <c r="Z118" s="361" t="s">
        <v>327</v>
      </c>
      <c r="AA118" s="361" t="s">
        <v>515</v>
      </c>
      <c r="AB118" s="361"/>
      <c r="AC118" s="809"/>
      <c r="AD118" s="696"/>
      <c r="AE118" s="643"/>
      <c r="AF118" s="352"/>
      <c r="AG118" s="352"/>
      <c r="AH118" s="597"/>
      <c r="AI118" s="352"/>
      <c r="AJ118" s="352"/>
      <c r="AK118" s="597"/>
      <c r="AL118" s="352"/>
      <c r="AM118" s="352"/>
      <c r="AN118" s="597"/>
      <c r="AO118" s="382"/>
      <c r="AP118" s="382"/>
      <c r="AQ118" s="597"/>
      <c r="AR118" s="597"/>
      <c r="AS118" s="746"/>
    </row>
    <row r="119" spans="1:45" ht="16.5" thickBot="1">
      <c r="A119" s="835"/>
      <c r="B119" s="130"/>
      <c r="C119" s="130"/>
      <c r="D119" s="130"/>
      <c r="E119" s="210"/>
      <c r="F119" s="647"/>
      <c r="G119" s="86"/>
      <c r="H119" s="86"/>
      <c r="I119" s="86"/>
      <c r="J119" s="211"/>
      <c r="K119" s="647"/>
      <c r="L119" s="86"/>
      <c r="M119" s="86"/>
      <c r="N119" s="86"/>
      <c r="O119" s="132"/>
      <c r="P119" s="647"/>
      <c r="Q119" s="132"/>
      <c r="R119" s="614"/>
      <c r="S119" s="611"/>
      <c r="T119" s="319"/>
      <c r="U119" s="588"/>
      <c r="V119" s="7"/>
      <c r="W119" s="614"/>
      <c r="X119" s="190"/>
      <c r="Y119" s="614"/>
      <c r="Z119" s="212"/>
      <c r="AA119" s="212"/>
      <c r="AB119" s="212"/>
      <c r="AC119" s="614"/>
      <c r="AD119" s="634"/>
      <c r="AE119" s="656"/>
      <c r="AF119" s="320"/>
      <c r="AG119" s="320"/>
      <c r="AH119" s="597"/>
      <c r="AI119" s="320"/>
      <c r="AJ119" s="320"/>
      <c r="AK119" s="597"/>
      <c r="AL119" s="320"/>
      <c r="AM119" s="320"/>
      <c r="AN119" s="597"/>
      <c r="AO119" s="352"/>
      <c r="AP119" s="352"/>
      <c r="AQ119" s="566"/>
      <c r="AR119" s="597"/>
      <c r="AS119" s="707"/>
    </row>
    <row r="120" spans="1:45" ht="26.25" thickBot="1">
      <c r="A120" s="163" t="s">
        <v>433</v>
      </c>
      <c r="B120" s="100"/>
      <c r="C120" s="100"/>
      <c r="D120" s="100"/>
      <c r="E120" s="322"/>
      <c r="F120" s="298">
        <f>COUNTA(B120:E120)</f>
        <v>0</v>
      </c>
      <c r="G120" s="297" t="s">
        <v>449</v>
      </c>
      <c r="H120" s="297"/>
      <c r="I120" s="297"/>
      <c r="J120" s="323"/>
      <c r="K120" s="298">
        <f>COUNTA(G120:J120)</f>
        <v>1</v>
      </c>
      <c r="L120" s="297" t="s">
        <v>512</v>
      </c>
      <c r="M120" s="297"/>
      <c r="N120" s="297"/>
      <c r="O120" s="324"/>
      <c r="P120" s="298">
        <f>COUNTA(L120:O120)</f>
        <v>1</v>
      </c>
      <c r="Q120" s="324"/>
      <c r="R120" s="480">
        <f>COUNTA(Q120)</f>
        <v>0</v>
      </c>
      <c r="S120" s="450">
        <f>F120+K120+P120+R120</f>
        <v>2</v>
      </c>
      <c r="T120" s="275"/>
      <c r="U120" s="451">
        <f>S120+COUNTA(T120)</f>
        <v>2</v>
      </c>
      <c r="V120" s="104"/>
      <c r="W120" s="480">
        <f>COUNTA(V120)</f>
        <v>0</v>
      </c>
      <c r="X120" s="293"/>
      <c r="Y120" s="480">
        <f>COUNTA(X120)</f>
        <v>0</v>
      </c>
      <c r="Z120" s="325"/>
      <c r="AA120" s="325"/>
      <c r="AB120" s="325"/>
      <c r="AC120" s="480">
        <f>COUNTA(Z120:AB120)</f>
        <v>0</v>
      </c>
      <c r="AD120" s="493">
        <f>W120+Y120+AC120</f>
        <v>0</v>
      </c>
      <c r="AE120" s="494">
        <f>S120+AD120</f>
        <v>2</v>
      </c>
      <c r="AF120" s="275"/>
      <c r="AG120" s="275"/>
      <c r="AH120" s="472">
        <f>COUNTA(AF120:AG120)</f>
        <v>0</v>
      </c>
      <c r="AI120" s="275"/>
      <c r="AJ120" s="275"/>
      <c r="AK120" s="472">
        <f>COUNTA(AI120:AJ120)</f>
        <v>0</v>
      </c>
      <c r="AL120" s="275"/>
      <c r="AM120" s="275"/>
      <c r="AN120" s="472">
        <f>COUNTA(AL120:AM120)</f>
        <v>0</v>
      </c>
      <c r="AO120" s="105"/>
      <c r="AP120" s="105"/>
      <c r="AQ120" s="472">
        <f>COUNTA(AO120:AP120)</f>
        <v>0</v>
      </c>
      <c r="AR120" s="472">
        <f>AH120+AK120+AN120+AQ120</f>
        <v>0</v>
      </c>
      <c r="AS120" s="495">
        <f>AE120+AR120</f>
        <v>2</v>
      </c>
    </row>
    <row r="121" spans="1:45" s="224" customFormat="1" ht="14.25" thickBot="1">
      <c r="A121" s="218" t="s">
        <v>332</v>
      </c>
      <c r="B121" s="843"/>
      <c r="C121" s="844"/>
      <c r="D121" s="844"/>
      <c r="E121" s="845"/>
      <c r="F121" s="496">
        <f>F5+F29+F43+F68+F75+F89+F97+F107+F108+F109</f>
        <v>207</v>
      </c>
      <c r="G121" s="843"/>
      <c r="H121" s="844"/>
      <c r="I121" s="844"/>
      <c r="J121" s="845"/>
      <c r="K121" s="496">
        <f>K5+K29+K43+K68+K75+K89+K97+K107+K108+K109</f>
        <v>147</v>
      </c>
      <c r="L121" s="846"/>
      <c r="M121" s="847"/>
      <c r="N121" s="847"/>
      <c r="O121" s="848"/>
      <c r="P121" s="496">
        <f>P5+P29+P43+P68+P75+P89+P97+P107+P108+P109</f>
        <v>81</v>
      </c>
      <c r="Q121" s="220"/>
      <c r="R121" s="496">
        <f>R5+R29+R43+R68+R75+R89+R97+R109+R107+R108</f>
        <v>2</v>
      </c>
      <c r="S121" s="460">
        <f>S5+S29+S43+S68+S75+S89+S97+S107+S108+S109</f>
        <v>437</v>
      </c>
      <c r="T121" s="221"/>
      <c r="U121" s="460">
        <f>U5+U29+U43+U68+U75+U89+U97+U107+U108+U109</f>
        <v>439</v>
      </c>
      <c r="V121" s="219"/>
      <c r="W121" s="460">
        <f>W5+W29+W43+W68+W75+W89+W97+W107+W108+W109</f>
        <v>0</v>
      </c>
      <c r="X121" s="219"/>
      <c r="Y121" s="460">
        <f>Y5+Y29+Y43+Y68+Y75+Y89+Y97+Y107+Y108+Y109</f>
        <v>3</v>
      </c>
      <c r="Z121" s="849"/>
      <c r="AA121" s="850"/>
      <c r="AB121" s="850"/>
      <c r="AC121" s="496">
        <f>AC5+AC29+AC43+AC68+AC75+AC89+AC97+AC107+AC108+AC109</f>
        <v>17</v>
      </c>
      <c r="AD121" s="497">
        <f>AD5+AD29+AD43+AD68+AD75+AD89+AD97+AD107+AD108+AD109</f>
        <v>20</v>
      </c>
      <c r="AE121" s="498">
        <f>AE5+AE29+AE43+AE68+AE75+AE89+AE97+AE107+AE108+AE109</f>
        <v>457</v>
      </c>
      <c r="AF121" s="851"/>
      <c r="AG121" s="852"/>
      <c r="AH121" s="499">
        <f>AH5+AH29+AH43+AH68+AH75+AH89+AH97+AH107+AH108+AH109</f>
        <v>18</v>
      </c>
      <c r="AI121" s="843"/>
      <c r="AJ121" s="844"/>
      <c r="AK121" s="499">
        <f>AK5+AK29+AK43+AK68+AK75+AK89+AK97+AK107+AK108+AK109</f>
        <v>4</v>
      </c>
      <c r="AL121" s="222"/>
      <c r="AM121" s="223"/>
      <c r="AN121" s="500">
        <f>AN5+AN29+AN43+AN68+AN75+AN89+AN97+AN107+AN108+AN109</f>
        <v>5</v>
      </c>
      <c r="AO121" s="362"/>
      <c r="AP121" s="362"/>
      <c r="AQ121" s="501">
        <f>AQ5+AQ29+AQ43+AQ68+AQ75+AQ89+AQ97+AQ107+AQ108+AQ109</f>
        <v>5</v>
      </c>
      <c r="AR121" s="499">
        <f>AR5+AR29+AR43+AR68+AR75+AR89+AR97+AR107+AR108+AR109</f>
        <v>32</v>
      </c>
      <c r="AS121" s="502">
        <f>AS5+AS29+AS43+AS68+AS75+AS89+AS97+AS107+AS108+AS109</f>
        <v>489</v>
      </c>
    </row>
    <row r="122" spans="1:45">
      <c r="A122" s="225"/>
      <c r="B122" s="226"/>
      <c r="C122" s="226"/>
      <c r="D122" s="226"/>
      <c r="E122" s="227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8"/>
      <c r="Q122" s="226"/>
      <c r="R122" s="228"/>
      <c r="S122" s="229"/>
      <c r="T122" s="228"/>
      <c r="U122" s="229"/>
      <c r="V122" s="226"/>
      <c r="W122" s="229"/>
      <c r="X122" s="226"/>
      <c r="Y122" s="229"/>
      <c r="Z122" s="226"/>
      <c r="AA122" s="226"/>
      <c r="AB122" s="226"/>
      <c r="AC122" s="228"/>
      <c r="AD122" s="230"/>
      <c r="AE122" s="230"/>
      <c r="AF122" s="228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228"/>
      <c r="AQ122" s="228"/>
      <c r="AR122" s="228"/>
      <c r="AS122" s="228"/>
    </row>
    <row r="123" spans="1:45" ht="16.149999999999999" customHeight="1">
      <c r="A123" s="231" t="s">
        <v>333</v>
      </c>
      <c r="B123" s="853" t="s">
        <v>334</v>
      </c>
      <c r="C123" s="853"/>
      <c r="D123" s="853"/>
      <c r="E123" s="853"/>
      <c r="F123" s="441" t="s">
        <v>335</v>
      </c>
      <c r="G123" s="853" t="s">
        <v>336</v>
      </c>
      <c r="H123" s="853"/>
      <c r="I123" s="853"/>
      <c r="J123" s="853"/>
      <c r="K123" s="441" t="s">
        <v>335</v>
      </c>
      <c r="L123" s="854" t="s">
        <v>337</v>
      </c>
      <c r="M123" s="854"/>
      <c r="N123" s="854"/>
      <c r="O123" s="854"/>
      <c r="P123" s="232" t="s">
        <v>335</v>
      </c>
      <c r="Q123" s="233" t="s">
        <v>338</v>
      </c>
      <c r="R123" s="232"/>
      <c r="S123" s="232" t="s">
        <v>18</v>
      </c>
      <c r="T123" s="855" t="s">
        <v>339</v>
      </c>
      <c r="U123" s="856"/>
      <c r="V123" s="228"/>
      <c r="W123" s="229"/>
      <c r="X123" s="228"/>
      <c r="Y123" s="229"/>
      <c r="Z123" s="228"/>
      <c r="AA123" s="228"/>
      <c r="AB123" s="228"/>
      <c r="AC123" s="228"/>
      <c r="AD123" s="230"/>
      <c r="AE123" s="230"/>
      <c r="AF123" s="228"/>
      <c r="AG123" s="228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6.149999999999999" customHeight="1">
      <c r="A124" s="234" t="s">
        <v>340</v>
      </c>
      <c r="B124" s="235"/>
      <c r="C124" s="235"/>
      <c r="D124" s="235"/>
      <c r="E124" s="202"/>
      <c r="F124" s="53">
        <f>COUNTA(B124:E124)</f>
        <v>0</v>
      </c>
      <c r="G124" s="53"/>
      <c r="H124" s="53"/>
      <c r="I124" s="53"/>
      <c r="J124" s="53"/>
      <c r="K124" s="53">
        <f>COUNTA(G124:J124)</f>
        <v>0</v>
      </c>
      <c r="L124" s="53"/>
      <c r="M124" s="53"/>
      <c r="N124" s="53"/>
      <c r="O124" s="53"/>
      <c r="P124" s="236">
        <f>COUNTA(L124:O124)</f>
        <v>0</v>
      </c>
      <c r="Q124" s="54" t="s">
        <v>341</v>
      </c>
      <c r="R124" s="236">
        <f>COUNTA(Q124)</f>
        <v>1</v>
      </c>
      <c r="S124" s="442">
        <f>F124+K124+P124+R124</f>
        <v>1</v>
      </c>
      <c r="T124" s="857">
        <f>F125+K125+P125+R125</f>
        <v>1</v>
      </c>
      <c r="U124" s="858"/>
      <c r="V124" s="1"/>
      <c r="W124" s="237"/>
      <c r="X124" s="1"/>
      <c r="Y124" s="237"/>
      <c r="Z124" s="1"/>
      <c r="AA124" s="1"/>
      <c r="AB124" s="1"/>
      <c r="AC124" s="13"/>
      <c r="AD124" s="238"/>
      <c r="AE124" s="238"/>
      <c r="AF124" s="1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6.149999999999999" customHeight="1">
      <c r="A125" s="239" t="s">
        <v>342</v>
      </c>
      <c r="B125" s="861"/>
      <c r="C125" s="862"/>
      <c r="D125" s="862"/>
      <c r="E125" s="863"/>
      <c r="F125" s="503">
        <f>SUM(F124:F124)</f>
        <v>0</v>
      </c>
      <c r="G125" s="864"/>
      <c r="H125" s="865"/>
      <c r="I125" s="865"/>
      <c r="J125" s="866"/>
      <c r="K125" s="503">
        <f>SUM(K124:K124)</f>
        <v>0</v>
      </c>
      <c r="L125" s="864"/>
      <c r="M125" s="865"/>
      <c r="N125" s="865"/>
      <c r="O125" s="866"/>
      <c r="P125" s="240">
        <f>SUM(P124:P124)</f>
        <v>0</v>
      </c>
      <c r="Q125" s="241"/>
      <c r="R125" s="240">
        <f>SUM(R124:R124)</f>
        <v>1</v>
      </c>
      <c r="S125" s="242"/>
      <c r="T125" s="859"/>
      <c r="U125" s="860"/>
      <c r="V125" s="1"/>
      <c r="W125" s="237"/>
      <c r="X125" s="1"/>
      <c r="Y125" s="237"/>
      <c r="Z125" s="1"/>
      <c r="AA125" s="1"/>
      <c r="AB125" s="1"/>
      <c r="AC125" s="13"/>
      <c r="AD125" s="238"/>
      <c r="AE125" s="238"/>
      <c r="AF125" s="1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6.5" customHeight="1">
      <c r="A126" s="664" t="s">
        <v>584</v>
      </c>
      <c r="B126" s="664"/>
      <c r="C126" s="664"/>
      <c r="D126" s="664"/>
      <c r="E126" s="664"/>
      <c r="F126" s="664"/>
      <c r="G126" s="664"/>
      <c r="H126" s="664"/>
      <c r="I126" s="664"/>
      <c r="J126" s="664"/>
      <c r="K126" s="664"/>
      <c r="L126" s="664"/>
      <c r="M126" s="664"/>
      <c r="N126" s="664"/>
      <c r="O126" s="664"/>
      <c r="P126" s="664"/>
      <c r="Q126" s="664"/>
      <c r="R126" s="664"/>
      <c r="S126" s="664"/>
      <c r="T126" s="664"/>
      <c r="U126" s="664"/>
      <c r="V126" s="664"/>
      <c r="W126" s="664"/>
      <c r="X126" s="664"/>
      <c r="Y126" s="664"/>
      <c r="Z126" s="664"/>
      <c r="AA126" s="664"/>
      <c r="AB126" s="664"/>
      <c r="AC126" s="664"/>
      <c r="AD126" s="664"/>
      <c r="AE126" s="664"/>
      <c r="AF126" s="664"/>
      <c r="AG126" s="664"/>
      <c r="AH126" s="664"/>
      <c r="AI126" s="664"/>
      <c r="AJ126" s="664"/>
      <c r="AK126" s="664"/>
      <c r="AL126" s="664"/>
      <c r="AM126" s="664"/>
      <c r="AN126" s="664"/>
      <c r="AO126" s="664"/>
      <c r="AP126" s="664"/>
      <c r="AQ126" s="664"/>
      <c r="AR126" s="664"/>
      <c r="AS126" s="664"/>
    </row>
    <row r="127" spans="1:45">
      <c r="A127" s="243"/>
      <c r="B127" s="244"/>
      <c r="C127" s="244"/>
      <c r="D127" s="244"/>
      <c r="E127" s="245"/>
      <c r="F127" s="504"/>
      <c r="G127" s="247"/>
      <c r="H127" s="247"/>
      <c r="I127" s="247"/>
      <c r="J127" s="248"/>
      <c r="K127" s="504"/>
      <c r="L127" s="247"/>
      <c r="M127" s="247"/>
      <c r="N127" s="247"/>
      <c r="O127" s="245"/>
      <c r="P127" s="246"/>
      <c r="Q127" s="245"/>
      <c r="R127" s="246"/>
      <c r="S127" s="249"/>
      <c r="T127" s="246"/>
      <c r="U127" s="249"/>
      <c r="V127" s="247"/>
      <c r="W127" s="249"/>
      <c r="X127" s="247"/>
      <c r="Y127" s="249"/>
      <c r="Z127" s="247"/>
      <c r="AA127" s="247"/>
      <c r="AB127" s="247"/>
      <c r="AC127" s="250"/>
      <c r="AD127" s="251"/>
      <c r="AE127" s="251"/>
      <c r="AF127" s="246"/>
      <c r="AG127" s="246"/>
      <c r="AH127" s="246"/>
      <c r="AI127" s="246"/>
      <c r="AJ127" s="246"/>
      <c r="AK127" s="246"/>
      <c r="AL127" s="246"/>
      <c r="AM127" s="246"/>
      <c r="AN127" s="246"/>
      <c r="AO127" s="246"/>
      <c r="AP127" s="246"/>
      <c r="AQ127" s="246"/>
      <c r="AR127" s="246"/>
      <c r="AS127" s="246"/>
    </row>
  </sheetData>
  <mergeCells count="785">
    <mergeCell ref="AC33:AC34"/>
    <mergeCell ref="AD33:AD34"/>
    <mergeCell ref="AE33:AE34"/>
    <mergeCell ref="AH33:AH34"/>
    <mergeCell ref="AK33:AK34"/>
    <mergeCell ref="AN33:AN34"/>
    <mergeCell ref="AQ33:AQ34"/>
    <mergeCell ref="AR33:AR34"/>
    <mergeCell ref="AS33:AS34"/>
    <mergeCell ref="A33:A34"/>
    <mergeCell ref="F33:F34"/>
    <mergeCell ref="K33:K34"/>
    <mergeCell ref="P33:P34"/>
    <mergeCell ref="R33:R34"/>
    <mergeCell ref="S33:S34"/>
    <mergeCell ref="U33:U34"/>
    <mergeCell ref="W33:W34"/>
    <mergeCell ref="Y33:Y34"/>
    <mergeCell ref="AR110:AR111"/>
    <mergeCell ref="AS110:AS111"/>
    <mergeCell ref="AQ112:AQ115"/>
    <mergeCell ref="AQ117:AQ119"/>
    <mergeCell ref="AQ102:AQ106"/>
    <mergeCell ref="A110:A111"/>
    <mergeCell ref="F110:F111"/>
    <mergeCell ref="K110:K111"/>
    <mergeCell ref="P110:P111"/>
    <mergeCell ref="R110:R111"/>
    <mergeCell ref="S110:S111"/>
    <mergeCell ref="U110:U111"/>
    <mergeCell ref="W110:W111"/>
    <mergeCell ref="Y110:Y111"/>
    <mergeCell ref="AC110:AC111"/>
    <mergeCell ref="AD110:AD111"/>
    <mergeCell ref="AE110:AE111"/>
    <mergeCell ref="AH110:AH111"/>
    <mergeCell ref="AK110:AK111"/>
    <mergeCell ref="AN110:AN111"/>
    <mergeCell ref="AQ110:AQ111"/>
    <mergeCell ref="AR102:AR106"/>
    <mergeCell ref="AS102:AS106"/>
    <mergeCell ref="AK102:AK106"/>
    <mergeCell ref="AQ31:AQ32"/>
    <mergeCell ref="AQ35:AQ36"/>
    <mergeCell ref="AQ37:AQ38"/>
    <mergeCell ref="AQ39:AQ40"/>
    <mergeCell ref="AQ44:AQ45"/>
    <mergeCell ref="AQ46:AQ48"/>
    <mergeCell ref="AQ49:AQ50"/>
    <mergeCell ref="AQ51:AQ52"/>
    <mergeCell ref="AQ53:AQ54"/>
    <mergeCell ref="AO43:AP43"/>
    <mergeCell ref="AO68:AP68"/>
    <mergeCell ref="AO75:AP75"/>
    <mergeCell ref="AO89:AP89"/>
    <mergeCell ref="AO97:AP97"/>
    <mergeCell ref="AO107:AP107"/>
    <mergeCell ref="AO108:AP108"/>
    <mergeCell ref="AO109:AP109"/>
    <mergeCell ref="AQ57:AQ59"/>
    <mergeCell ref="AQ60:AQ61"/>
    <mergeCell ref="AQ62:AQ63"/>
    <mergeCell ref="AQ64:AQ65"/>
    <mergeCell ref="AQ69:AQ70"/>
    <mergeCell ref="AQ71:AQ72"/>
    <mergeCell ref="AQ79:AQ81"/>
    <mergeCell ref="AO5:AP5"/>
    <mergeCell ref="AQ6:AQ9"/>
    <mergeCell ref="AQ10:AQ13"/>
    <mergeCell ref="AQ14:AQ15"/>
    <mergeCell ref="AQ19:AQ21"/>
    <mergeCell ref="AQ22:AQ23"/>
    <mergeCell ref="AQ24:AQ25"/>
    <mergeCell ref="AQ26:AQ28"/>
    <mergeCell ref="AQ16:AQ18"/>
    <mergeCell ref="AR90:AR91"/>
    <mergeCell ref="AS90:AS91"/>
    <mergeCell ref="A92:A93"/>
    <mergeCell ref="F92:F93"/>
    <mergeCell ref="K92:K93"/>
    <mergeCell ref="P92:P93"/>
    <mergeCell ref="R92:R93"/>
    <mergeCell ref="S92:S93"/>
    <mergeCell ref="U92:U93"/>
    <mergeCell ref="W92:W93"/>
    <mergeCell ref="AC90:AC91"/>
    <mergeCell ref="AD90:AD91"/>
    <mergeCell ref="AE90:AE91"/>
    <mergeCell ref="AH90:AH91"/>
    <mergeCell ref="AK90:AK91"/>
    <mergeCell ref="AN90:AN91"/>
    <mergeCell ref="AQ90:AQ91"/>
    <mergeCell ref="AQ92:AQ93"/>
    <mergeCell ref="A26:A28"/>
    <mergeCell ref="F26:F28"/>
    <mergeCell ref="K26:K28"/>
    <mergeCell ref="P26:P28"/>
    <mergeCell ref="R26:R28"/>
    <mergeCell ref="S26:S28"/>
    <mergeCell ref="U26:U28"/>
    <mergeCell ref="W26:W28"/>
    <mergeCell ref="Y26:Y28"/>
    <mergeCell ref="A126:AS126"/>
    <mergeCell ref="B123:E123"/>
    <mergeCell ref="G123:J123"/>
    <mergeCell ref="L123:O123"/>
    <mergeCell ref="T123:U123"/>
    <mergeCell ref="T124:U125"/>
    <mergeCell ref="B125:E125"/>
    <mergeCell ref="G125:J125"/>
    <mergeCell ref="L125:O125"/>
    <mergeCell ref="B121:E121"/>
    <mergeCell ref="G121:J121"/>
    <mergeCell ref="L121:O121"/>
    <mergeCell ref="Z121:AB121"/>
    <mergeCell ref="AF121:AG121"/>
    <mergeCell ref="AI121:AJ121"/>
    <mergeCell ref="AC102:AC106"/>
    <mergeCell ref="AD102:AD106"/>
    <mergeCell ref="AE102:AE106"/>
    <mergeCell ref="AH102:AH106"/>
    <mergeCell ref="AH112:AH115"/>
    <mergeCell ref="B109:E109"/>
    <mergeCell ref="G109:J109"/>
    <mergeCell ref="L109:O109"/>
    <mergeCell ref="Z109:AB109"/>
    <mergeCell ref="AF109:AG109"/>
    <mergeCell ref="AI109:AJ109"/>
    <mergeCell ref="A102:A106"/>
    <mergeCell ref="F102:F106"/>
    <mergeCell ref="K102:K106"/>
    <mergeCell ref="P102:P106"/>
    <mergeCell ref="R102:R106"/>
    <mergeCell ref="S102:S106"/>
    <mergeCell ref="U102:U106"/>
    <mergeCell ref="W102:W106"/>
    <mergeCell ref="Y102:Y106"/>
    <mergeCell ref="AN117:AN119"/>
    <mergeCell ref="AR117:AR119"/>
    <mergeCell ref="AS117:AS119"/>
    <mergeCell ref="S117:S119"/>
    <mergeCell ref="U117:U119"/>
    <mergeCell ref="W117:W119"/>
    <mergeCell ref="Y117:Y119"/>
    <mergeCell ref="AC117:AC119"/>
    <mergeCell ref="AD117:AD119"/>
    <mergeCell ref="AK112:AK115"/>
    <mergeCell ref="AN112:AN115"/>
    <mergeCell ref="AR112:AR115"/>
    <mergeCell ref="AS112:AS115"/>
    <mergeCell ref="A117:A119"/>
    <mergeCell ref="F117:F119"/>
    <mergeCell ref="K117:K119"/>
    <mergeCell ref="P117:P119"/>
    <mergeCell ref="R117:R119"/>
    <mergeCell ref="U112:U115"/>
    <mergeCell ref="W112:W115"/>
    <mergeCell ref="Y112:Y115"/>
    <mergeCell ref="AC112:AC115"/>
    <mergeCell ref="AD112:AD115"/>
    <mergeCell ref="AE112:AE115"/>
    <mergeCell ref="A112:A115"/>
    <mergeCell ref="F112:F115"/>
    <mergeCell ref="K112:K115"/>
    <mergeCell ref="P112:P115"/>
    <mergeCell ref="R112:R115"/>
    <mergeCell ref="S112:S115"/>
    <mergeCell ref="AE117:AE119"/>
    <mergeCell ref="AH117:AH119"/>
    <mergeCell ref="AK117:AK119"/>
    <mergeCell ref="AL109:AM109"/>
    <mergeCell ref="AH98:AH101"/>
    <mergeCell ref="AK98:AK101"/>
    <mergeCell ref="AS98:AS101"/>
    <mergeCell ref="Z108:AB108"/>
    <mergeCell ref="AF108:AG108"/>
    <mergeCell ref="AI108:AJ108"/>
    <mergeCell ref="U98:U101"/>
    <mergeCell ref="W98:W101"/>
    <mergeCell ref="Y98:Y101"/>
    <mergeCell ref="AC98:AC101"/>
    <mergeCell ref="AD98:AD101"/>
    <mergeCell ref="AE98:AE101"/>
    <mergeCell ref="AL108:AM108"/>
    <mergeCell ref="Z107:AB107"/>
    <mergeCell ref="AF107:AG107"/>
    <mergeCell ref="AI107:AJ107"/>
    <mergeCell ref="AL107:AM107"/>
    <mergeCell ref="AQ98:AQ101"/>
    <mergeCell ref="AN102:AN106"/>
    <mergeCell ref="A98:A101"/>
    <mergeCell ref="F98:F101"/>
    <mergeCell ref="K98:K101"/>
    <mergeCell ref="P98:P101"/>
    <mergeCell ref="R98:R101"/>
    <mergeCell ref="S98:S101"/>
    <mergeCell ref="AN92:AN93"/>
    <mergeCell ref="AR92:AR93"/>
    <mergeCell ref="AS92:AS93"/>
    <mergeCell ref="B97:E97"/>
    <mergeCell ref="G97:J97"/>
    <mergeCell ref="L97:O97"/>
    <mergeCell ref="Z97:AB97"/>
    <mergeCell ref="AF97:AG97"/>
    <mergeCell ref="AI97:AJ97"/>
    <mergeCell ref="AL97:AM97"/>
    <mergeCell ref="Y92:Y93"/>
    <mergeCell ref="AC92:AC93"/>
    <mergeCell ref="AD92:AD93"/>
    <mergeCell ref="AE92:AE93"/>
    <mergeCell ref="AH92:AH93"/>
    <mergeCell ref="AK92:AK93"/>
    <mergeCell ref="AN98:AN101"/>
    <mergeCell ref="AR98:AR101"/>
    <mergeCell ref="AL89:AM89"/>
    <mergeCell ref="A90:A91"/>
    <mergeCell ref="F90:F91"/>
    <mergeCell ref="K90:K91"/>
    <mergeCell ref="P90:P91"/>
    <mergeCell ref="R90:R91"/>
    <mergeCell ref="S90:S91"/>
    <mergeCell ref="U90:U91"/>
    <mergeCell ref="W90:W91"/>
    <mergeCell ref="Y90:Y91"/>
    <mergeCell ref="B89:E89"/>
    <mergeCell ref="G89:J89"/>
    <mergeCell ref="L89:O89"/>
    <mergeCell ref="Z89:AB89"/>
    <mergeCell ref="AF89:AG89"/>
    <mergeCell ref="AI89:AJ89"/>
    <mergeCell ref="AE87:AE88"/>
    <mergeCell ref="AH87:AH88"/>
    <mergeCell ref="AK87:AK88"/>
    <mergeCell ref="AN87:AN88"/>
    <mergeCell ref="AR87:AR88"/>
    <mergeCell ref="AS87:AS88"/>
    <mergeCell ref="S87:S88"/>
    <mergeCell ref="U87:U88"/>
    <mergeCell ref="W87:W88"/>
    <mergeCell ref="Y87:Y88"/>
    <mergeCell ref="AC87:AC88"/>
    <mergeCell ref="AD87:AD88"/>
    <mergeCell ref="AQ87:AQ88"/>
    <mergeCell ref="A87:A88"/>
    <mergeCell ref="F87:F88"/>
    <mergeCell ref="K87:K88"/>
    <mergeCell ref="P87:P88"/>
    <mergeCell ref="R87:R88"/>
    <mergeCell ref="U85:U86"/>
    <mergeCell ref="W85:W86"/>
    <mergeCell ref="Y85:Y86"/>
    <mergeCell ref="AC85:AC86"/>
    <mergeCell ref="A85:A86"/>
    <mergeCell ref="F85:F86"/>
    <mergeCell ref="K85:K86"/>
    <mergeCell ref="P85:P86"/>
    <mergeCell ref="R85:R86"/>
    <mergeCell ref="S85:S86"/>
    <mergeCell ref="AR82:AR83"/>
    <mergeCell ref="AS82:AS83"/>
    <mergeCell ref="S82:S83"/>
    <mergeCell ref="U82:U83"/>
    <mergeCell ref="W82:W83"/>
    <mergeCell ref="Y82:Y83"/>
    <mergeCell ref="AC82:AC83"/>
    <mergeCell ref="AD82:AD83"/>
    <mergeCell ref="AH85:AH86"/>
    <mergeCell ref="AK85:AK86"/>
    <mergeCell ref="AN85:AN86"/>
    <mergeCell ref="AR85:AR86"/>
    <mergeCell ref="AS85:AS86"/>
    <mergeCell ref="AD85:AD86"/>
    <mergeCell ref="AE85:AE86"/>
    <mergeCell ref="AQ82:AQ83"/>
    <mergeCell ref="AQ85:AQ86"/>
    <mergeCell ref="A82:A83"/>
    <mergeCell ref="F82:F83"/>
    <mergeCell ref="K82:K83"/>
    <mergeCell ref="P82:P83"/>
    <mergeCell ref="R82:R83"/>
    <mergeCell ref="AE82:AE83"/>
    <mergeCell ref="AH82:AH83"/>
    <mergeCell ref="AK82:AK83"/>
    <mergeCell ref="AN82:AN83"/>
    <mergeCell ref="Y71:Y72"/>
    <mergeCell ref="AC71:AC72"/>
    <mergeCell ref="AD71:AD72"/>
    <mergeCell ref="B75:E75"/>
    <mergeCell ref="G75:J75"/>
    <mergeCell ref="L75:O75"/>
    <mergeCell ref="Z75:AB75"/>
    <mergeCell ref="AI75:AJ75"/>
    <mergeCell ref="AL75:AM75"/>
    <mergeCell ref="AE71:AE72"/>
    <mergeCell ref="AH71:AH72"/>
    <mergeCell ref="AK71:AK72"/>
    <mergeCell ref="AS69:AS70"/>
    <mergeCell ref="A71:A72"/>
    <mergeCell ref="F71:F72"/>
    <mergeCell ref="K71:K72"/>
    <mergeCell ref="P71:P72"/>
    <mergeCell ref="R71:R72"/>
    <mergeCell ref="U69:U70"/>
    <mergeCell ref="W69:W70"/>
    <mergeCell ref="Y69:Y70"/>
    <mergeCell ref="AC69:AC70"/>
    <mergeCell ref="AD69:AD70"/>
    <mergeCell ref="AE69:AE70"/>
    <mergeCell ref="A69:A70"/>
    <mergeCell ref="F69:F70"/>
    <mergeCell ref="K69:K70"/>
    <mergeCell ref="P69:P70"/>
    <mergeCell ref="R69:R70"/>
    <mergeCell ref="S69:S70"/>
    <mergeCell ref="AN71:AN72"/>
    <mergeCell ref="AR71:AR72"/>
    <mergeCell ref="AS71:AS72"/>
    <mergeCell ref="S71:S72"/>
    <mergeCell ref="U71:U72"/>
    <mergeCell ref="W71:W72"/>
    <mergeCell ref="AR64:AR65"/>
    <mergeCell ref="S64:S65"/>
    <mergeCell ref="U64:U65"/>
    <mergeCell ref="W64:W65"/>
    <mergeCell ref="Y64:Y65"/>
    <mergeCell ref="AC64:AC65"/>
    <mergeCell ref="AH69:AH70"/>
    <mergeCell ref="AK69:AK70"/>
    <mergeCell ref="AN69:AN70"/>
    <mergeCell ref="AR69:AR70"/>
    <mergeCell ref="B68:E68"/>
    <mergeCell ref="G68:J68"/>
    <mergeCell ref="L68:O68"/>
    <mergeCell ref="Z68:AB68"/>
    <mergeCell ref="AF68:AG68"/>
    <mergeCell ref="AI68:AJ68"/>
    <mergeCell ref="AL68:AM68"/>
    <mergeCell ref="AD64:AD65"/>
    <mergeCell ref="AE64:AE65"/>
    <mergeCell ref="AH64:AH65"/>
    <mergeCell ref="AK64:AK65"/>
    <mergeCell ref="AH62:AH63"/>
    <mergeCell ref="AK62:AK63"/>
    <mergeCell ref="AN62:AN63"/>
    <mergeCell ref="AR62:AR63"/>
    <mergeCell ref="AS62:AS63"/>
    <mergeCell ref="A64:A65"/>
    <mergeCell ref="F64:F65"/>
    <mergeCell ref="K64:K65"/>
    <mergeCell ref="P64:P65"/>
    <mergeCell ref="R64:R65"/>
    <mergeCell ref="U62:U63"/>
    <mergeCell ref="W62:W63"/>
    <mergeCell ref="Y62:Y63"/>
    <mergeCell ref="AC62:AC63"/>
    <mergeCell ref="AD62:AD63"/>
    <mergeCell ref="AE62:AE63"/>
    <mergeCell ref="A62:A63"/>
    <mergeCell ref="F62:F63"/>
    <mergeCell ref="K62:K63"/>
    <mergeCell ref="P62:P63"/>
    <mergeCell ref="R62:R63"/>
    <mergeCell ref="S62:S63"/>
    <mergeCell ref="AS64:AS65"/>
    <mergeCell ref="AN64:AN65"/>
    <mergeCell ref="AK60:AK61"/>
    <mergeCell ref="AN60:AN61"/>
    <mergeCell ref="AR60:AR61"/>
    <mergeCell ref="AS60:AS61"/>
    <mergeCell ref="S60:S61"/>
    <mergeCell ref="U60:U61"/>
    <mergeCell ref="W60:W61"/>
    <mergeCell ref="Y60:Y61"/>
    <mergeCell ref="AC60:AC61"/>
    <mergeCell ref="AD60:AD61"/>
    <mergeCell ref="K60:K61"/>
    <mergeCell ref="P60:P61"/>
    <mergeCell ref="R60:R61"/>
    <mergeCell ref="AE60:AE61"/>
    <mergeCell ref="AH60:AH61"/>
    <mergeCell ref="F57:F59"/>
    <mergeCell ref="K57:K59"/>
    <mergeCell ref="P57:P59"/>
    <mergeCell ref="S57:S59"/>
    <mergeCell ref="W57:W59"/>
    <mergeCell ref="Y57:Y59"/>
    <mergeCell ref="AC57:AC59"/>
    <mergeCell ref="AD57:AD59"/>
    <mergeCell ref="R57:R59"/>
    <mergeCell ref="U57:U59"/>
    <mergeCell ref="AE55:AE56"/>
    <mergeCell ref="AH55:AH56"/>
    <mergeCell ref="AK55:AK56"/>
    <mergeCell ref="AN55:AN56"/>
    <mergeCell ref="AR55:AR56"/>
    <mergeCell ref="AS55:AS56"/>
    <mergeCell ref="S55:S56"/>
    <mergeCell ref="U55:U56"/>
    <mergeCell ref="W55:W56"/>
    <mergeCell ref="Y55:Y56"/>
    <mergeCell ref="AC55:AC56"/>
    <mergeCell ref="AD55:AD56"/>
    <mergeCell ref="AQ55:AQ56"/>
    <mergeCell ref="A55:A56"/>
    <mergeCell ref="F55:F56"/>
    <mergeCell ref="K55:K56"/>
    <mergeCell ref="P55:P56"/>
    <mergeCell ref="R55:R56"/>
    <mergeCell ref="U53:U54"/>
    <mergeCell ref="W53:W54"/>
    <mergeCell ref="Y53:Y54"/>
    <mergeCell ref="AC53:AC54"/>
    <mergeCell ref="A53:A54"/>
    <mergeCell ref="F53:F54"/>
    <mergeCell ref="K53:K54"/>
    <mergeCell ref="P53:P54"/>
    <mergeCell ref="R53:R54"/>
    <mergeCell ref="S53:S54"/>
    <mergeCell ref="W51:W52"/>
    <mergeCell ref="Y51:Y52"/>
    <mergeCell ref="AC51:AC52"/>
    <mergeCell ref="AD51:AD52"/>
    <mergeCell ref="AH53:AH54"/>
    <mergeCell ref="AK53:AK54"/>
    <mergeCell ref="AN53:AN54"/>
    <mergeCell ref="AR53:AR54"/>
    <mergeCell ref="AS53:AS54"/>
    <mergeCell ref="AD53:AD54"/>
    <mergeCell ref="AE53:AE54"/>
    <mergeCell ref="AH49:AH50"/>
    <mergeCell ref="AK49:AK50"/>
    <mergeCell ref="AN49:AN50"/>
    <mergeCell ref="AR49:AR50"/>
    <mergeCell ref="AS49:AS50"/>
    <mergeCell ref="A51:A52"/>
    <mergeCell ref="F51:F52"/>
    <mergeCell ref="K51:K52"/>
    <mergeCell ref="P51:P52"/>
    <mergeCell ref="R51:R52"/>
    <mergeCell ref="U49:U50"/>
    <mergeCell ref="W49:W50"/>
    <mergeCell ref="Y49:Y50"/>
    <mergeCell ref="AC49:AC50"/>
    <mergeCell ref="AD49:AD50"/>
    <mergeCell ref="AE49:AE50"/>
    <mergeCell ref="AE51:AE52"/>
    <mergeCell ref="AH51:AH52"/>
    <mergeCell ref="AK51:AK52"/>
    <mergeCell ref="AN51:AN52"/>
    <mergeCell ref="AR51:AR52"/>
    <mergeCell ref="AS51:AS52"/>
    <mergeCell ref="S51:S52"/>
    <mergeCell ref="U51:U52"/>
    <mergeCell ref="A49:A50"/>
    <mergeCell ref="F49:F50"/>
    <mergeCell ref="K49:K50"/>
    <mergeCell ref="P49:P50"/>
    <mergeCell ref="R49:R50"/>
    <mergeCell ref="S49:S50"/>
    <mergeCell ref="W46:W48"/>
    <mergeCell ref="Y46:Y48"/>
    <mergeCell ref="AC46:AC48"/>
    <mergeCell ref="AN44:AN45"/>
    <mergeCell ref="AR44:AR45"/>
    <mergeCell ref="AS44:AS45"/>
    <mergeCell ref="A46:A48"/>
    <mergeCell ref="F46:F48"/>
    <mergeCell ref="K46:K48"/>
    <mergeCell ref="P46:P48"/>
    <mergeCell ref="R46:R48"/>
    <mergeCell ref="S46:S48"/>
    <mergeCell ref="U46:U48"/>
    <mergeCell ref="Y44:Y45"/>
    <mergeCell ref="AC44:AC45"/>
    <mergeCell ref="AD44:AD45"/>
    <mergeCell ref="AE44:AE45"/>
    <mergeCell ref="AH44:AH45"/>
    <mergeCell ref="AK44:AK45"/>
    <mergeCell ref="AK46:AK48"/>
    <mergeCell ref="AN46:AN48"/>
    <mergeCell ref="AR46:AR48"/>
    <mergeCell ref="AS46:AS48"/>
    <mergeCell ref="AD46:AD48"/>
    <mergeCell ref="AE46:AE48"/>
    <mergeCell ref="AH46:AH48"/>
    <mergeCell ref="AI43:AJ43"/>
    <mergeCell ref="AL43:AM43"/>
    <mergeCell ref="A44:A45"/>
    <mergeCell ref="F44:F45"/>
    <mergeCell ref="K44:K45"/>
    <mergeCell ref="P44:P45"/>
    <mergeCell ref="R44:R45"/>
    <mergeCell ref="S44:S45"/>
    <mergeCell ref="U44:U45"/>
    <mergeCell ref="W44:W45"/>
    <mergeCell ref="B43:E43"/>
    <mergeCell ref="G43:J43"/>
    <mergeCell ref="L43:O43"/>
    <mergeCell ref="Z43:AB43"/>
    <mergeCell ref="AF43:AG43"/>
    <mergeCell ref="U39:U40"/>
    <mergeCell ref="W39:W40"/>
    <mergeCell ref="Y39:Y40"/>
    <mergeCell ref="AC39:AC40"/>
    <mergeCell ref="AD39:AD40"/>
    <mergeCell ref="AE39:AE40"/>
    <mergeCell ref="AK37:AK38"/>
    <mergeCell ref="AN37:AN38"/>
    <mergeCell ref="AR37:AR38"/>
    <mergeCell ref="U37:U38"/>
    <mergeCell ref="AS37:AS38"/>
    <mergeCell ref="A39:A40"/>
    <mergeCell ref="F39:F40"/>
    <mergeCell ref="K39:K40"/>
    <mergeCell ref="P39:P40"/>
    <mergeCell ref="R39:R40"/>
    <mergeCell ref="S39:S40"/>
    <mergeCell ref="W37:W38"/>
    <mergeCell ref="Y37:Y38"/>
    <mergeCell ref="AC37:AC38"/>
    <mergeCell ref="AD37:AD38"/>
    <mergeCell ref="AE37:AE38"/>
    <mergeCell ref="AH37:AH38"/>
    <mergeCell ref="AH39:AH40"/>
    <mergeCell ref="AK39:AK40"/>
    <mergeCell ref="AN39:AN40"/>
    <mergeCell ref="AR39:AR40"/>
    <mergeCell ref="AS39:AS40"/>
    <mergeCell ref="A37:A38"/>
    <mergeCell ref="F37:F38"/>
    <mergeCell ref="K37:K38"/>
    <mergeCell ref="P37:P38"/>
    <mergeCell ref="R37:R38"/>
    <mergeCell ref="S37:S38"/>
    <mergeCell ref="B29:E29"/>
    <mergeCell ref="G29:J29"/>
    <mergeCell ref="L29:O29"/>
    <mergeCell ref="Z29:AB29"/>
    <mergeCell ref="AF29:AG29"/>
    <mergeCell ref="AI29:AJ29"/>
    <mergeCell ref="AR31:AR32"/>
    <mergeCell ref="AS31:AS32"/>
    <mergeCell ref="A35:A36"/>
    <mergeCell ref="F35:F36"/>
    <mergeCell ref="K35:K36"/>
    <mergeCell ref="P35:P36"/>
    <mergeCell ref="R35:R36"/>
    <mergeCell ref="S35:S36"/>
    <mergeCell ref="U35:U36"/>
    <mergeCell ref="W35:W36"/>
    <mergeCell ref="AC31:AC32"/>
    <mergeCell ref="AD31:AD32"/>
    <mergeCell ref="AE31:AE32"/>
    <mergeCell ref="AH31:AH32"/>
    <mergeCell ref="AK31:AK32"/>
    <mergeCell ref="AN31:AN32"/>
    <mergeCell ref="AN35:AN36"/>
    <mergeCell ref="AR35:AR36"/>
    <mergeCell ref="A31:A32"/>
    <mergeCell ref="F31:F32"/>
    <mergeCell ref="K31:K32"/>
    <mergeCell ref="P31:P32"/>
    <mergeCell ref="R31:R32"/>
    <mergeCell ref="S31:S32"/>
    <mergeCell ref="U31:U32"/>
    <mergeCell ref="W31:W32"/>
    <mergeCell ref="Y31:Y32"/>
    <mergeCell ref="AS24:AS25"/>
    <mergeCell ref="U24:U25"/>
    <mergeCell ref="W24:W25"/>
    <mergeCell ref="Y24:Y25"/>
    <mergeCell ref="AC24:AC25"/>
    <mergeCell ref="AD24:AD25"/>
    <mergeCell ref="AE24:AE25"/>
    <mergeCell ref="AC35:AC36"/>
    <mergeCell ref="AL29:AM29"/>
    <mergeCell ref="AS35:AS36"/>
    <mergeCell ref="AD35:AD36"/>
    <mergeCell ref="AE35:AE36"/>
    <mergeCell ref="AH35:AH36"/>
    <mergeCell ref="AK35:AK36"/>
    <mergeCell ref="Y35:Y36"/>
    <mergeCell ref="AC26:AC28"/>
    <mergeCell ref="AD26:AD28"/>
    <mergeCell ref="AE26:AE28"/>
    <mergeCell ref="AH26:AH28"/>
    <mergeCell ref="AK26:AK28"/>
    <mergeCell ref="AN26:AN28"/>
    <mergeCell ref="AR26:AR28"/>
    <mergeCell ref="AS26:AS28"/>
    <mergeCell ref="AO29:AP29"/>
    <mergeCell ref="A24:A25"/>
    <mergeCell ref="F24:F25"/>
    <mergeCell ref="K24:K25"/>
    <mergeCell ref="P24:P25"/>
    <mergeCell ref="R24:R25"/>
    <mergeCell ref="S24:S25"/>
    <mergeCell ref="AK22:AK23"/>
    <mergeCell ref="AN22:AN23"/>
    <mergeCell ref="AR22:AR23"/>
    <mergeCell ref="A22:A23"/>
    <mergeCell ref="F22:F23"/>
    <mergeCell ref="K22:K23"/>
    <mergeCell ref="P22:P23"/>
    <mergeCell ref="R22:R23"/>
    <mergeCell ref="AH24:AH25"/>
    <mergeCell ref="AK24:AK25"/>
    <mergeCell ref="AN24:AN25"/>
    <mergeCell ref="AR24:AR25"/>
    <mergeCell ref="AS22:AS23"/>
    <mergeCell ref="S22:S23"/>
    <mergeCell ref="U22:U23"/>
    <mergeCell ref="W22:W23"/>
    <mergeCell ref="Y22:Y23"/>
    <mergeCell ref="AC22:AC23"/>
    <mergeCell ref="AD22:AD23"/>
    <mergeCell ref="AH19:AH21"/>
    <mergeCell ref="AK19:AK21"/>
    <mergeCell ref="AN19:AN21"/>
    <mergeCell ref="AR19:AR21"/>
    <mergeCell ref="AS19:AS21"/>
    <mergeCell ref="U19:U21"/>
    <mergeCell ref="W19:W21"/>
    <mergeCell ref="Y19:Y21"/>
    <mergeCell ref="AC19:AC21"/>
    <mergeCell ref="AD19:AD21"/>
    <mergeCell ref="AE19:AE21"/>
    <mergeCell ref="A19:A21"/>
    <mergeCell ref="F19:F21"/>
    <mergeCell ref="K19:K21"/>
    <mergeCell ref="P19:P21"/>
    <mergeCell ref="R19:R21"/>
    <mergeCell ref="S19:S21"/>
    <mergeCell ref="AE22:AE23"/>
    <mergeCell ref="AH22:AH23"/>
    <mergeCell ref="AH16:AH18"/>
    <mergeCell ref="AK16:AK18"/>
    <mergeCell ref="AN16:AN18"/>
    <mergeCell ref="AR16:AR18"/>
    <mergeCell ref="AS16:AS18"/>
    <mergeCell ref="S16:S18"/>
    <mergeCell ref="U16:U18"/>
    <mergeCell ref="W16:W18"/>
    <mergeCell ref="Y16:Y18"/>
    <mergeCell ref="AC16:AC18"/>
    <mergeCell ref="AD16:AD18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8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AC10:AC13"/>
    <mergeCell ref="AD10:AD13"/>
    <mergeCell ref="A16:A18"/>
    <mergeCell ref="F16:F18"/>
    <mergeCell ref="K16:K18"/>
    <mergeCell ref="P16:P18"/>
    <mergeCell ref="R16:R18"/>
    <mergeCell ref="AE57:AE59"/>
    <mergeCell ref="AH57:AH59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K57:AK59"/>
    <mergeCell ref="AN57:AN59"/>
    <mergeCell ref="AR57:AR59"/>
    <mergeCell ref="AS57:AS59"/>
    <mergeCell ref="A79:A81"/>
    <mergeCell ref="F79:F81"/>
    <mergeCell ref="K79:K81"/>
    <mergeCell ref="P79:P81"/>
    <mergeCell ref="R79:R81"/>
    <mergeCell ref="S79:S81"/>
    <mergeCell ref="U79:U81"/>
    <mergeCell ref="W79:W81"/>
    <mergeCell ref="Y79:Y81"/>
    <mergeCell ref="AC79:AC81"/>
    <mergeCell ref="AD79:AD81"/>
    <mergeCell ref="AE79:AE81"/>
    <mergeCell ref="AH79:AH81"/>
    <mergeCell ref="AK79:AK81"/>
    <mergeCell ref="AN79:AN81"/>
    <mergeCell ref="AR79:AR81"/>
    <mergeCell ref="AS79:AS81"/>
    <mergeCell ref="A57:A59"/>
    <mergeCell ref="A60:A61"/>
    <mergeCell ref="F60:F61"/>
    <mergeCell ref="AH94:AH95"/>
    <mergeCell ref="AK94:AK95"/>
    <mergeCell ref="AN94:AN95"/>
    <mergeCell ref="AR94:AR95"/>
    <mergeCell ref="AS94:AS95"/>
    <mergeCell ref="A94:A95"/>
    <mergeCell ref="F94:F95"/>
    <mergeCell ref="K94:K95"/>
    <mergeCell ref="P94:P95"/>
    <mergeCell ref="S94:S95"/>
    <mergeCell ref="U94:U95"/>
    <mergeCell ref="AC94:AC95"/>
    <mergeCell ref="AD94:AD95"/>
    <mergeCell ref="AE94:AE95"/>
    <mergeCell ref="R94:R95"/>
    <mergeCell ref="W94:W95"/>
    <mergeCell ref="Y94:Y95"/>
    <mergeCell ref="AQ94:AQ95"/>
    <mergeCell ref="A41:A42"/>
    <mergeCell ref="F41:F42"/>
    <mergeCell ref="K41:K42"/>
    <mergeCell ref="P41:P42"/>
    <mergeCell ref="R41:R42"/>
    <mergeCell ref="S41:S42"/>
    <mergeCell ref="U41:U42"/>
    <mergeCell ref="W41:W42"/>
    <mergeCell ref="Y41:Y42"/>
    <mergeCell ref="AC41:AC42"/>
    <mergeCell ref="AD41:AD42"/>
    <mergeCell ref="AE41:AE42"/>
    <mergeCell ref="AH41:AH42"/>
    <mergeCell ref="AK41:AK42"/>
    <mergeCell ref="AN41:AN42"/>
    <mergeCell ref="AQ41:AQ42"/>
    <mergeCell ref="AR41:AR42"/>
    <mergeCell ref="AS41:AS42"/>
  </mergeCells>
  <phoneticPr fontId="5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rowBreaks count="1" manualBreakCount="1">
    <brk id="63" max="44" man="1"/>
  </rowBreaks>
  <ignoredErrors>
    <ignoredError sqref="AD43:AE43 AR68:AS68 AD68:AE68 S68 R109:S109 K109 F109 P109 W109 Y109 AC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2024-07-08T07:55:20Z</cp:lastPrinted>
  <dcterms:created xsi:type="dcterms:W3CDTF">2019-02-25T12:28:42Z</dcterms:created>
  <dcterms:modified xsi:type="dcterms:W3CDTF">2025-03-03T00:38:20Z</dcterms:modified>
</cp:coreProperties>
</file>