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4.208.21.127\一組教師業務\★一組教師業務\★教師大表\"/>
    </mc:Choice>
  </mc:AlternateContent>
  <xr:revisionPtr revIDLastSave="0" documentId="13_ncr:1_{E02A5997-8473-4679-9D82-439C4B39D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專任教師名冊" sheetId="1" r:id="rId1"/>
  </sheets>
  <externalReferences>
    <externalReference r:id="rId2"/>
  </externalReferences>
  <definedNames>
    <definedName name="_xlnm.Print_Area" localSheetId="0">專任教師名冊!$A$1:$AS$130</definedName>
    <definedName name="_xlnm.Print_Titles" localSheetId="0">專任教師名冊!$1:$4</definedName>
    <definedName name="學院別">[1]兼任教師基本資料!$Y$1:$AH$1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2" i="1" l="1"/>
  <c r="AS69" i="1" l="1"/>
  <c r="AR69" i="1"/>
  <c r="AQ69" i="1"/>
  <c r="AN69" i="1"/>
  <c r="AK69" i="1"/>
  <c r="AH69" i="1"/>
  <c r="AE69" i="1"/>
  <c r="AD69" i="1"/>
  <c r="AC69" i="1"/>
  <c r="W69" i="1"/>
  <c r="U69" i="1"/>
  <c r="S69" i="1"/>
  <c r="R69" i="1"/>
  <c r="P69" i="1"/>
  <c r="K69" i="1"/>
  <c r="K70" i="1"/>
  <c r="Y69" i="1"/>
  <c r="W70" i="1"/>
  <c r="R70" i="1"/>
  <c r="P70" i="1"/>
  <c r="P46" i="1" s="1"/>
  <c r="F69" i="1"/>
  <c r="F70" i="1"/>
  <c r="AQ10" i="1"/>
  <c r="AQ6" i="1"/>
  <c r="AN10" i="1"/>
  <c r="AN6" i="1"/>
  <c r="AK10" i="1"/>
  <c r="AK6" i="1"/>
  <c r="AH10" i="1"/>
  <c r="AR10" i="1" s="1"/>
  <c r="AH6" i="1"/>
  <c r="AR6" i="1" s="1"/>
  <c r="AD6" i="1"/>
  <c r="AC10" i="1"/>
  <c r="AD10" i="1" s="1"/>
  <c r="AC6" i="1"/>
  <c r="Y10" i="1"/>
  <c r="Y6" i="1"/>
  <c r="W10" i="1"/>
  <c r="W6" i="1"/>
  <c r="R10" i="1"/>
  <c r="R6" i="1"/>
  <c r="P10" i="1"/>
  <c r="P6" i="1"/>
  <c r="K10" i="1"/>
  <c r="K6" i="1"/>
  <c r="F10" i="1"/>
  <c r="F6" i="1"/>
  <c r="AQ45" i="1"/>
  <c r="AN45" i="1"/>
  <c r="AK45" i="1"/>
  <c r="AH45" i="1"/>
  <c r="AC45" i="1"/>
  <c r="Y45" i="1"/>
  <c r="W45" i="1"/>
  <c r="R45" i="1"/>
  <c r="P45" i="1"/>
  <c r="K45" i="1"/>
  <c r="F45" i="1"/>
  <c r="F42" i="1"/>
  <c r="AQ44" i="1"/>
  <c r="AN44" i="1"/>
  <c r="AK44" i="1"/>
  <c r="AH44" i="1"/>
  <c r="AH27" i="1"/>
  <c r="AC44" i="1"/>
  <c r="Y44" i="1"/>
  <c r="W44" i="1"/>
  <c r="W27" i="1"/>
  <c r="R27" i="1"/>
  <c r="R44" i="1"/>
  <c r="P44" i="1"/>
  <c r="K44" i="1"/>
  <c r="F44" i="1"/>
  <c r="F27" i="1"/>
  <c r="AQ78" i="1"/>
  <c r="AN78" i="1"/>
  <c r="AK78" i="1"/>
  <c r="AH78" i="1"/>
  <c r="AC78" i="1"/>
  <c r="Y78" i="1"/>
  <c r="W78" i="1"/>
  <c r="R78" i="1"/>
  <c r="P78" i="1"/>
  <c r="K78" i="1"/>
  <c r="F78" i="1"/>
  <c r="AK106" i="1"/>
  <c r="AH106" i="1"/>
  <c r="S10" i="1" l="1"/>
  <c r="U10" i="1" s="1"/>
  <c r="S70" i="1"/>
  <c r="S6" i="1"/>
  <c r="U6" i="1" s="1"/>
  <c r="AD45" i="1"/>
  <c r="AR45" i="1"/>
  <c r="AR44" i="1"/>
  <c r="AD44" i="1"/>
  <c r="S45" i="1"/>
  <c r="S44" i="1"/>
  <c r="U44" i="1" s="1"/>
  <c r="AD78" i="1"/>
  <c r="AR78" i="1"/>
  <c r="S78" i="1"/>
  <c r="AQ42" i="1"/>
  <c r="AN42" i="1"/>
  <c r="AK42" i="1"/>
  <c r="AH42" i="1"/>
  <c r="AC42" i="1"/>
  <c r="Y42" i="1"/>
  <c r="W42" i="1"/>
  <c r="R42" i="1"/>
  <c r="P42" i="1"/>
  <c r="K42" i="1"/>
  <c r="AE10" i="1" l="1"/>
  <c r="AS10" i="1" s="1"/>
  <c r="U70" i="1"/>
  <c r="AE6" i="1"/>
  <c r="AS6" i="1" s="1"/>
  <c r="AR42" i="1"/>
  <c r="S42" i="1"/>
  <c r="U42" i="1" s="1"/>
  <c r="AD42" i="1"/>
  <c r="U45" i="1"/>
  <c r="AE45" i="1"/>
  <c r="AS45" i="1" s="1"/>
  <c r="AE44" i="1"/>
  <c r="AS44" i="1" s="1"/>
  <c r="U78" i="1"/>
  <c r="AE78" i="1"/>
  <c r="AS78" i="1" s="1"/>
  <c r="F17" i="1"/>
  <c r="AE42" i="1" l="1"/>
  <c r="AS42" i="1" s="1"/>
  <c r="W111" i="1"/>
  <c r="AH81" i="1" l="1"/>
  <c r="AH82" i="1"/>
  <c r="AK81" i="1"/>
  <c r="AK82" i="1"/>
  <c r="AN81" i="1"/>
  <c r="AN82" i="1"/>
  <c r="AQ81" i="1"/>
  <c r="AQ82" i="1"/>
  <c r="AC81" i="1"/>
  <c r="AC82" i="1"/>
  <c r="Y81" i="1"/>
  <c r="Y82" i="1"/>
  <c r="W81" i="1"/>
  <c r="W82" i="1"/>
  <c r="R81" i="1"/>
  <c r="R82" i="1"/>
  <c r="P81" i="1"/>
  <c r="P82" i="1"/>
  <c r="K81" i="1"/>
  <c r="K82" i="1"/>
  <c r="F81" i="1"/>
  <c r="F82" i="1"/>
  <c r="AQ100" i="1"/>
  <c r="AN100" i="1"/>
  <c r="AK100" i="1"/>
  <c r="AH100" i="1"/>
  <c r="AC100" i="1"/>
  <c r="Y100" i="1"/>
  <c r="W100" i="1"/>
  <c r="R100" i="1"/>
  <c r="P100" i="1"/>
  <c r="K100" i="1"/>
  <c r="F100" i="1"/>
  <c r="F98" i="1"/>
  <c r="AD100" i="1" l="1"/>
  <c r="AD82" i="1"/>
  <c r="AR100" i="1"/>
  <c r="AD81" i="1"/>
  <c r="S82" i="1"/>
  <c r="AR82" i="1"/>
  <c r="AR81" i="1"/>
  <c r="S81" i="1"/>
  <c r="U81" i="1" s="1"/>
  <c r="S100" i="1"/>
  <c r="AE82" i="1" l="1"/>
  <c r="AS82" i="1" s="1"/>
  <c r="AE81" i="1"/>
  <c r="AS81" i="1" s="1"/>
  <c r="U82" i="1"/>
  <c r="AE100" i="1"/>
  <c r="AS100" i="1" s="1"/>
  <c r="U100" i="1"/>
  <c r="AQ80" i="1" l="1"/>
  <c r="AN80" i="1"/>
  <c r="AK80" i="1"/>
  <c r="AH80" i="1"/>
  <c r="AH83" i="1"/>
  <c r="AC80" i="1"/>
  <c r="Y80" i="1"/>
  <c r="W80" i="1"/>
  <c r="W83" i="1"/>
  <c r="R80" i="1"/>
  <c r="P80" i="1"/>
  <c r="K80" i="1"/>
  <c r="F80" i="1"/>
  <c r="F83" i="1"/>
  <c r="S80" i="1" l="1"/>
  <c r="AD80" i="1"/>
  <c r="AR80" i="1"/>
  <c r="AQ34" i="1"/>
  <c r="AN34" i="1"/>
  <c r="AK34" i="1"/>
  <c r="AH34" i="1"/>
  <c r="AC34" i="1"/>
  <c r="Y34" i="1"/>
  <c r="W34" i="1"/>
  <c r="R34" i="1"/>
  <c r="P34" i="1"/>
  <c r="K34" i="1"/>
  <c r="F34" i="1"/>
  <c r="AE80" i="1" l="1"/>
  <c r="AS80" i="1" s="1"/>
  <c r="U80" i="1"/>
  <c r="AD34" i="1"/>
  <c r="AR34" i="1"/>
  <c r="S34" i="1"/>
  <c r="F102" i="1"/>
  <c r="U34" i="1" l="1"/>
  <c r="AE34" i="1"/>
  <c r="AS34" i="1" s="1"/>
  <c r="AQ106" i="1" l="1"/>
  <c r="AQ124" i="1"/>
  <c r="AQ121" i="1"/>
  <c r="AQ120" i="1"/>
  <c r="AQ116" i="1"/>
  <c r="AQ114" i="1"/>
  <c r="AQ112" i="1"/>
  <c r="AQ111" i="1"/>
  <c r="AQ102" i="1"/>
  <c r="AQ98" i="1"/>
  <c r="AQ96" i="1"/>
  <c r="AQ94" i="1"/>
  <c r="AQ91" i="1"/>
  <c r="AQ89" i="1"/>
  <c r="AQ88" i="1"/>
  <c r="AQ86" i="1"/>
  <c r="AQ83" i="1"/>
  <c r="AQ77" i="1"/>
  <c r="AQ76" i="1"/>
  <c r="AQ74" i="1"/>
  <c r="AQ72" i="1"/>
  <c r="AQ70" i="1"/>
  <c r="AQ65" i="1"/>
  <c r="AQ67" i="1"/>
  <c r="AQ63" i="1"/>
  <c r="AQ60" i="1"/>
  <c r="AQ54" i="1"/>
  <c r="AQ56" i="1"/>
  <c r="AQ58" i="1"/>
  <c r="AQ52" i="1"/>
  <c r="AQ49" i="1"/>
  <c r="AQ47" i="1"/>
  <c r="AQ31" i="1"/>
  <c r="AQ40" i="1"/>
  <c r="AQ38" i="1"/>
  <c r="AQ36" i="1"/>
  <c r="AQ32" i="1"/>
  <c r="AN31" i="1"/>
  <c r="AQ27" i="1"/>
  <c r="AQ25" i="1"/>
  <c r="AQ23" i="1"/>
  <c r="AQ20" i="1"/>
  <c r="AQ17" i="1"/>
  <c r="AQ15" i="1"/>
  <c r="AQ11" i="1"/>
  <c r="Y121" i="1"/>
  <c r="AQ5" i="1" l="1"/>
  <c r="AQ30" i="1"/>
  <c r="AQ71" i="1"/>
  <c r="AQ93" i="1"/>
  <c r="AQ101" i="1"/>
  <c r="AQ79" i="1"/>
  <c r="AQ46" i="1"/>
  <c r="AQ113" i="1"/>
  <c r="AN111" i="1"/>
  <c r="AK111" i="1"/>
  <c r="AH111" i="1"/>
  <c r="AC111" i="1"/>
  <c r="Y111" i="1"/>
  <c r="R111" i="1"/>
  <c r="P111" i="1"/>
  <c r="K111" i="1"/>
  <c r="F111" i="1"/>
  <c r="AQ125" i="1" l="1"/>
  <c r="AR111" i="1"/>
  <c r="AD111" i="1"/>
  <c r="S111" i="1"/>
  <c r="U111" i="1" s="1"/>
  <c r="AN124" i="1"/>
  <c r="AK124" i="1"/>
  <c r="AH124" i="1"/>
  <c r="AH120" i="1"/>
  <c r="AC124" i="1"/>
  <c r="AC120" i="1"/>
  <c r="Y124" i="1"/>
  <c r="W124" i="1"/>
  <c r="AE111" i="1" l="1"/>
  <c r="AS111" i="1" s="1"/>
  <c r="AR124" i="1"/>
  <c r="AD124" i="1"/>
  <c r="R124" i="1"/>
  <c r="R120" i="1"/>
  <c r="P124" i="1"/>
  <c r="P120" i="1"/>
  <c r="K124" i="1"/>
  <c r="K121" i="1"/>
  <c r="F124" i="1"/>
  <c r="F121" i="1"/>
  <c r="S124" i="1" l="1"/>
  <c r="R128" i="1"/>
  <c r="P128" i="1"/>
  <c r="K128" i="1"/>
  <c r="F128" i="1"/>
  <c r="AN106" i="1"/>
  <c r="AC106" i="1"/>
  <c r="Y106" i="1"/>
  <c r="W106" i="1"/>
  <c r="R106" i="1"/>
  <c r="P106" i="1"/>
  <c r="K106" i="1"/>
  <c r="F106" i="1"/>
  <c r="F101" i="1" s="1"/>
  <c r="AN121" i="1"/>
  <c r="AN120" i="1"/>
  <c r="AN116" i="1"/>
  <c r="AN114" i="1"/>
  <c r="AK121" i="1"/>
  <c r="AK120" i="1"/>
  <c r="AK116" i="1"/>
  <c r="AK114" i="1"/>
  <c r="AH121" i="1"/>
  <c r="AH116" i="1"/>
  <c r="AH114" i="1"/>
  <c r="AC121" i="1"/>
  <c r="AC116" i="1"/>
  <c r="AC114" i="1"/>
  <c r="Y120" i="1"/>
  <c r="AD120" i="1" s="1"/>
  <c r="Y114" i="1"/>
  <c r="Y116" i="1"/>
  <c r="W121" i="1"/>
  <c r="W116" i="1"/>
  <c r="W114" i="1"/>
  <c r="R121" i="1"/>
  <c r="R116" i="1"/>
  <c r="R114" i="1"/>
  <c r="P121" i="1"/>
  <c r="P116" i="1"/>
  <c r="P114" i="1"/>
  <c r="K120" i="1"/>
  <c r="K116" i="1"/>
  <c r="K114" i="1"/>
  <c r="F120" i="1"/>
  <c r="F116" i="1"/>
  <c r="F114" i="1"/>
  <c r="AN112" i="1"/>
  <c r="AK112" i="1"/>
  <c r="AH112" i="1"/>
  <c r="AC112" i="1"/>
  <c r="Y112" i="1"/>
  <c r="W112" i="1"/>
  <c r="R112" i="1"/>
  <c r="K112" i="1"/>
  <c r="P112" i="1"/>
  <c r="F112" i="1"/>
  <c r="AN102" i="1"/>
  <c r="AK102" i="1"/>
  <c r="AH102" i="1"/>
  <c r="AH101" i="1" s="1"/>
  <c r="AC102" i="1"/>
  <c r="Y102" i="1"/>
  <c r="W102" i="1"/>
  <c r="R102" i="1"/>
  <c r="P102" i="1"/>
  <c r="AN98" i="1"/>
  <c r="AN96" i="1"/>
  <c r="AN94" i="1"/>
  <c r="AK98" i="1"/>
  <c r="AK96" i="1"/>
  <c r="AK94" i="1"/>
  <c r="AH98" i="1"/>
  <c r="AH96" i="1"/>
  <c r="AH94" i="1"/>
  <c r="AC98" i="1"/>
  <c r="AC96" i="1"/>
  <c r="AC94" i="1"/>
  <c r="Y98" i="1"/>
  <c r="Y96" i="1"/>
  <c r="Y94" i="1"/>
  <c r="W98" i="1"/>
  <c r="W96" i="1"/>
  <c r="W94" i="1"/>
  <c r="R98" i="1"/>
  <c r="R96" i="1"/>
  <c r="R94" i="1"/>
  <c r="P98" i="1"/>
  <c r="P96" i="1"/>
  <c r="P94" i="1"/>
  <c r="K98" i="1"/>
  <c r="K96" i="1"/>
  <c r="K94" i="1"/>
  <c r="F96" i="1"/>
  <c r="F94" i="1"/>
  <c r="AN91" i="1"/>
  <c r="AN89" i="1"/>
  <c r="AN88" i="1"/>
  <c r="AN86" i="1"/>
  <c r="AN83" i="1"/>
  <c r="AK91" i="1"/>
  <c r="AK89" i="1"/>
  <c r="AK88" i="1"/>
  <c r="AK86" i="1"/>
  <c r="AK83" i="1"/>
  <c r="AH91" i="1"/>
  <c r="AH89" i="1"/>
  <c r="AH88" i="1"/>
  <c r="AH86" i="1"/>
  <c r="AC91" i="1"/>
  <c r="AC89" i="1"/>
  <c r="AC88" i="1"/>
  <c r="AC86" i="1"/>
  <c r="AC83" i="1"/>
  <c r="Y91" i="1"/>
  <c r="Y89" i="1"/>
  <c r="Y88" i="1"/>
  <c r="Y86" i="1"/>
  <c r="Y83" i="1"/>
  <c r="W91" i="1"/>
  <c r="W89" i="1"/>
  <c r="W88" i="1"/>
  <c r="W86" i="1"/>
  <c r="R91" i="1"/>
  <c r="R89" i="1"/>
  <c r="R88" i="1"/>
  <c r="R86" i="1"/>
  <c r="R83" i="1"/>
  <c r="P91" i="1"/>
  <c r="P89" i="1"/>
  <c r="P88" i="1"/>
  <c r="P86" i="1"/>
  <c r="P83" i="1"/>
  <c r="K91" i="1"/>
  <c r="K89" i="1"/>
  <c r="K88" i="1"/>
  <c r="K86" i="1"/>
  <c r="K83" i="1"/>
  <c r="F91" i="1"/>
  <c r="F89" i="1"/>
  <c r="F88" i="1"/>
  <c r="F86" i="1"/>
  <c r="AN77" i="1"/>
  <c r="AN76" i="1"/>
  <c r="AN74" i="1"/>
  <c r="AN72" i="1"/>
  <c r="AK77" i="1"/>
  <c r="AK76" i="1"/>
  <c r="AK74" i="1"/>
  <c r="AK72" i="1"/>
  <c r="AH77" i="1"/>
  <c r="AH76" i="1"/>
  <c r="AH74" i="1"/>
  <c r="AH72" i="1"/>
  <c r="AC77" i="1"/>
  <c r="AC76" i="1"/>
  <c r="AC74" i="1"/>
  <c r="AC72" i="1"/>
  <c r="Y77" i="1"/>
  <c r="Y76" i="1"/>
  <c r="Y74" i="1"/>
  <c r="Y72" i="1"/>
  <c r="W77" i="1"/>
  <c r="W76" i="1"/>
  <c r="W74" i="1"/>
  <c r="W72" i="1"/>
  <c r="R77" i="1"/>
  <c r="R76" i="1"/>
  <c r="R74" i="1"/>
  <c r="R72" i="1"/>
  <c r="P77" i="1"/>
  <c r="P76" i="1"/>
  <c r="P74" i="1"/>
  <c r="P72" i="1"/>
  <c r="K77" i="1"/>
  <c r="K76" i="1"/>
  <c r="K74" i="1"/>
  <c r="K72" i="1"/>
  <c r="F77" i="1"/>
  <c r="F76" i="1"/>
  <c r="F74" i="1"/>
  <c r="F72" i="1"/>
  <c r="AN70" i="1"/>
  <c r="AN67" i="1"/>
  <c r="AN65" i="1"/>
  <c r="AN63" i="1"/>
  <c r="AN60" i="1"/>
  <c r="AN58" i="1"/>
  <c r="AN56" i="1"/>
  <c r="AN54" i="1"/>
  <c r="AN52" i="1"/>
  <c r="AN49" i="1"/>
  <c r="AN47" i="1"/>
  <c r="AK70" i="1"/>
  <c r="AK67" i="1"/>
  <c r="AK65" i="1"/>
  <c r="AK63" i="1"/>
  <c r="AK60" i="1"/>
  <c r="AK58" i="1"/>
  <c r="AK56" i="1"/>
  <c r="AK54" i="1"/>
  <c r="AK52" i="1"/>
  <c r="AK49" i="1"/>
  <c r="AK47" i="1"/>
  <c r="AH70" i="1"/>
  <c r="AH67" i="1"/>
  <c r="AH65" i="1"/>
  <c r="AH63" i="1"/>
  <c r="AH60" i="1"/>
  <c r="AH58" i="1"/>
  <c r="AH56" i="1"/>
  <c r="AH54" i="1"/>
  <c r="AH52" i="1"/>
  <c r="AH49" i="1"/>
  <c r="AH47" i="1"/>
  <c r="AC70" i="1"/>
  <c r="AC67" i="1"/>
  <c r="AC65" i="1"/>
  <c r="AC63" i="1"/>
  <c r="AC60" i="1"/>
  <c r="AC58" i="1"/>
  <c r="AC56" i="1"/>
  <c r="AC54" i="1"/>
  <c r="AC52" i="1"/>
  <c r="AC49" i="1"/>
  <c r="AC47" i="1"/>
  <c r="Y70" i="1"/>
  <c r="Y67" i="1"/>
  <c r="Y65" i="1"/>
  <c r="Y63" i="1"/>
  <c r="Y60" i="1"/>
  <c r="Y58" i="1"/>
  <c r="Y56" i="1"/>
  <c r="Y54" i="1"/>
  <c r="Y52" i="1"/>
  <c r="Y49" i="1"/>
  <c r="Y47" i="1"/>
  <c r="W67" i="1"/>
  <c r="W65" i="1"/>
  <c r="W63" i="1"/>
  <c r="W60" i="1"/>
  <c r="W58" i="1"/>
  <c r="W56" i="1"/>
  <c r="W54" i="1"/>
  <c r="W52" i="1"/>
  <c r="W49" i="1"/>
  <c r="W47" i="1"/>
  <c r="R67" i="1"/>
  <c r="R65" i="1"/>
  <c r="R63" i="1"/>
  <c r="R60" i="1"/>
  <c r="R58" i="1"/>
  <c r="R56" i="1"/>
  <c r="R54" i="1"/>
  <c r="R52" i="1"/>
  <c r="R49" i="1"/>
  <c r="R47" i="1"/>
  <c r="P67" i="1"/>
  <c r="P65" i="1"/>
  <c r="P63" i="1"/>
  <c r="P60" i="1"/>
  <c r="P58" i="1"/>
  <c r="P56" i="1"/>
  <c r="P54" i="1"/>
  <c r="P52" i="1"/>
  <c r="P49" i="1"/>
  <c r="P47" i="1"/>
  <c r="K67" i="1"/>
  <c r="K65" i="1"/>
  <c r="K63" i="1"/>
  <c r="K60" i="1"/>
  <c r="K58" i="1"/>
  <c r="K56" i="1"/>
  <c r="K54" i="1"/>
  <c r="K52" i="1"/>
  <c r="K49" i="1"/>
  <c r="K47" i="1"/>
  <c r="F67" i="1"/>
  <c r="F65" i="1"/>
  <c r="F63" i="1"/>
  <c r="F60" i="1"/>
  <c r="F58" i="1"/>
  <c r="F56" i="1"/>
  <c r="F54" i="1"/>
  <c r="F52" i="1"/>
  <c r="F49" i="1"/>
  <c r="F47" i="1"/>
  <c r="AN40" i="1"/>
  <c r="AN38" i="1"/>
  <c r="AN36" i="1"/>
  <c r="AN32" i="1"/>
  <c r="AC40" i="1"/>
  <c r="AC38" i="1"/>
  <c r="AC36" i="1"/>
  <c r="AC32" i="1"/>
  <c r="AC31" i="1"/>
  <c r="Y40" i="1"/>
  <c r="Y38" i="1"/>
  <c r="Y36" i="1"/>
  <c r="Y32" i="1"/>
  <c r="Y31" i="1"/>
  <c r="W40" i="1"/>
  <c r="W38" i="1"/>
  <c r="W36" i="1"/>
  <c r="W32" i="1"/>
  <c r="W31" i="1"/>
  <c r="R40" i="1"/>
  <c r="R38" i="1"/>
  <c r="R36" i="1"/>
  <c r="R32" i="1"/>
  <c r="R31" i="1"/>
  <c r="P40" i="1"/>
  <c r="P38" i="1"/>
  <c r="P36" i="1"/>
  <c r="P32" i="1"/>
  <c r="P31" i="1"/>
  <c r="K40" i="1"/>
  <c r="K38" i="1"/>
  <c r="K36" i="1"/>
  <c r="K32" i="1"/>
  <c r="K31" i="1"/>
  <c r="F40" i="1"/>
  <c r="F38" i="1"/>
  <c r="F36" i="1"/>
  <c r="F32" i="1"/>
  <c r="F31" i="1"/>
  <c r="AN27" i="1"/>
  <c r="AK27" i="1"/>
  <c r="AC27" i="1"/>
  <c r="Y27" i="1"/>
  <c r="P27" i="1"/>
  <c r="K27" i="1"/>
  <c r="AN23" i="1"/>
  <c r="AK23" i="1"/>
  <c r="AH23" i="1"/>
  <c r="AC23" i="1"/>
  <c r="Y23" i="1"/>
  <c r="W23" i="1"/>
  <c r="R23" i="1"/>
  <c r="P23" i="1"/>
  <c r="K23" i="1"/>
  <c r="F23" i="1"/>
  <c r="AN20" i="1"/>
  <c r="AK17" i="1"/>
  <c r="AK20" i="1"/>
  <c r="AH20" i="1"/>
  <c r="AC20" i="1"/>
  <c r="Y20" i="1"/>
  <c r="W20" i="1"/>
  <c r="R20" i="1"/>
  <c r="P20" i="1"/>
  <c r="K20" i="1"/>
  <c r="F20" i="1"/>
  <c r="AN17" i="1"/>
  <c r="AH17" i="1"/>
  <c r="AC17" i="1"/>
  <c r="Y17" i="1"/>
  <c r="W17" i="1"/>
  <c r="R17" i="1"/>
  <c r="P17" i="1"/>
  <c r="K17" i="1"/>
  <c r="AN15" i="1"/>
  <c r="AK15" i="1"/>
  <c r="AH15" i="1"/>
  <c r="AC15" i="1"/>
  <c r="AC11" i="1"/>
  <c r="Y15" i="1"/>
  <c r="Y11" i="1"/>
  <c r="W15" i="1"/>
  <c r="W11" i="1"/>
  <c r="R15" i="1"/>
  <c r="P15" i="1"/>
  <c r="K15" i="1"/>
  <c r="F15" i="1"/>
  <c r="AN11" i="1"/>
  <c r="AK11" i="1"/>
  <c r="AH11" i="1"/>
  <c r="R11" i="1"/>
  <c r="P11" i="1"/>
  <c r="K11" i="1"/>
  <c r="F11" i="1"/>
  <c r="S27" i="1" l="1"/>
  <c r="R71" i="1"/>
  <c r="Y71" i="1"/>
  <c r="AN71" i="1"/>
  <c r="K79" i="1"/>
  <c r="AD98" i="1"/>
  <c r="R101" i="1"/>
  <c r="AR27" i="1"/>
  <c r="AD27" i="1"/>
  <c r="K30" i="1"/>
  <c r="F30" i="1"/>
  <c r="W30" i="1"/>
  <c r="AC30" i="1"/>
  <c r="U27" i="1"/>
  <c r="R30" i="1"/>
  <c r="AN30" i="1"/>
  <c r="AH71" i="1"/>
  <c r="P30" i="1"/>
  <c r="Y30" i="1"/>
  <c r="K71" i="1"/>
  <c r="F71" i="1"/>
  <c r="P71" i="1"/>
  <c r="W71" i="1"/>
  <c r="F79" i="1"/>
  <c r="AK71" i="1"/>
  <c r="AC71" i="1"/>
  <c r="P93" i="1"/>
  <c r="Y93" i="1"/>
  <c r="S98" i="1"/>
  <c r="AC93" i="1"/>
  <c r="AH93" i="1"/>
  <c r="AR98" i="1"/>
  <c r="AK93" i="1"/>
  <c r="F93" i="1"/>
  <c r="R93" i="1"/>
  <c r="S128" i="1"/>
  <c r="K93" i="1"/>
  <c r="AN93" i="1"/>
  <c r="W93" i="1"/>
  <c r="R79" i="1"/>
  <c r="Y79" i="1"/>
  <c r="AD83" i="1"/>
  <c r="AH79" i="1"/>
  <c r="AN79" i="1"/>
  <c r="W79" i="1"/>
  <c r="AC79" i="1"/>
  <c r="AK79" i="1"/>
  <c r="AR83" i="1"/>
  <c r="P79" i="1"/>
  <c r="S83" i="1"/>
  <c r="K46" i="1"/>
  <c r="AK101" i="1"/>
  <c r="F46" i="1"/>
  <c r="K101" i="1"/>
  <c r="W101" i="1"/>
  <c r="AR49" i="1"/>
  <c r="AR67" i="1"/>
  <c r="AR74" i="1"/>
  <c r="AC101" i="1"/>
  <c r="Y101" i="1"/>
  <c r="AN101" i="1"/>
  <c r="P101" i="1"/>
  <c r="AR91" i="1"/>
  <c r="AR54" i="1"/>
  <c r="AR94" i="1"/>
  <c r="AR52" i="1"/>
  <c r="AR77" i="1"/>
  <c r="AR47" i="1"/>
  <c r="AR65" i="1"/>
  <c r="AR72" i="1"/>
  <c r="AR89" i="1"/>
  <c r="AR120" i="1"/>
  <c r="AR76" i="1"/>
  <c r="AR86" i="1"/>
  <c r="AR70" i="1"/>
  <c r="AR17" i="1"/>
  <c r="AR56" i="1"/>
  <c r="AR96" i="1"/>
  <c r="AR11" i="1"/>
  <c r="AR20" i="1"/>
  <c r="AR58" i="1"/>
  <c r="AR114" i="1"/>
  <c r="AR60" i="1"/>
  <c r="AR116" i="1"/>
  <c r="AR63" i="1"/>
  <c r="AR121" i="1"/>
  <c r="AR23" i="1"/>
  <c r="S114" i="1"/>
  <c r="AR88" i="1"/>
  <c r="AR15" i="1"/>
  <c r="AR102" i="1"/>
  <c r="AR106" i="1"/>
  <c r="AN113" i="1"/>
  <c r="AD76" i="1"/>
  <c r="S86" i="1"/>
  <c r="AD54" i="1"/>
  <c r="AD86" i="1"/>
  <c r="AD114" i="1"/>
  <c r="AD70" i="1"/>
  <c r="AD77" i="1"/>
  <c r="AD74" i="1"/>
  <c r="S121" i="1"/>
  <c r="U121" i="1" s="1"/>
  <c r="AD112" i="1"/>
  <c r="S23" i="1"/>
  <c r="S38" i="1"/>
  <c r="U38" i="1" s="1"/>
  <c r="AD96" i="1"/>
  <c r="S52" i="1"/>
  <c r="U52" i="1" s="1"/>
  <c r="AD121" i="1"/>
  <c r="AD15" i="1"/>
  <c r="AD23" i="1"/>
  <c r="AD38" i="1"/>
  <c r="S20" i="1"/>
  <c r="U20" i="1" s="1"/>
  <c r="AD56" i="1"/>
  <c r="AD91" i="1"/>
  <c r="S120" i="1"/>
  <c r="U120" i="1" s="1"/>
  <c r="AD63" i="1"/>
  <c r="S77" i="1"/>
  <c r="U77" i="1" s="1"/>
  <c r="AD94" i="1"/>
  <c r="AD11" i="1"/>
  <c r="AD36" i="1"/>
  <c r="AN46" i="1"/>
  <c r="AD40" i="1"/>
  <c r="W46" i="1"/>
  <c r="AC46" i="1"/>
  <c r="AK46" i="1"/>
  <c r="S116" i="1"/>
  <c r="U116" i="1" s="1"/>
  <c r="S11" i="1"/>
  <c r="U11" i="1" s="1"/>
  <c r="S17" i="1"/>
  <c r="U17" i="1" s="1"/>
  <c r="AD49" i="1"/>
  <c r="AD67" i="1"/>
  <c r="AD58" i="1"/>
  <c r="AD88" i="1"/>
  <c r="S94" i="1"/>
  <c r="S40" i="1"/>
  <c r="U40" i="1" s="1"/>
  <c r="AD52" i="1"/>
  <c r="AD60" i="1"/>
  <c r="S76" i="1"/>
  <c r="U76" i="1" s="1"/>
  <c r="K113" i="1"/>
  <c r="AD116" i="1"/>
  <c r="R46" i="1"/>
  <c r="AD17" i="1"/>
  <c r="AH46" i="1"/>
  <c r="AD72" i="1"/>
  <c r="S88" i="1"/>
  <c r="U88" i="1" s="1"/>
  <c r="S112" i="1"/>
  <c r="U112" i="1" s="1"/>
  <c r="AR112" i="1"/>
  <c r="S96" i="1"/>
  <c r="S36" i="1"/>
  <c r="S58" i="1"/>
  <c r="S67" i="1"/>
  <c r="U67" i="1" s="1"/>
  <c r="Y46" i="1"/>
  <c r="AD47" i="1"/>
  <c r="S89" i="1"/>
  <c r="U89" i="1" s="1"/>
  <c r="Y113" i="1"/>
  <c r="AD31" i="1"/>
  <c r="AD106" i="1"/>
  <c r="AD20" i="1"/>
  <c r="AD32" i="1"/>
  <c r="P113" i="1"/>
  <c r="S15" i="1"/>
  <c r="U15" i="1" s="1"/>
  <c r="S56" i="1"/>
  <c r="U56" i="1" s="1"/>
  <c r="AD89" i="1"/>
  <c r="AC113" i="1"/>
  <c r="AH113" i="1"/>
  <c r="S91" i="1"/>
  <c r="U91" i="1" s="1"/>
  <c r="W113" i="1"/>
  <c r="S31" i="1"/>
  <c r="U31" i="1" s="1"/>
  <c r="R113" i="1"/>
  <c r="AD102" i="1"/>
  <c r="AK113" i="1"/>
  <c r="AE124" i="1"/>
  <c r="U124" i="1"/>
  <c r="F113" i="1"/>
  <c r="S60" i="1"/>
  <c r="S102" i="1"/>
  <c r="S72" i="1"/>
  <c r="S74" i="1"/>
  <c r="U74" i="1" s="1"/>
  <c r="AD65" i="1"/>
  <c r="S106" i="1"/>
  <c r="S49" i="1"/>
  <c r="S54" i="1"/>
  <c r="U54" i="1" s="1"/>
  <c r="S65" i="1"/>
  <c r="U65" i="1" s="1"/>
  <c r="S63" i="1"/>
  <c r="S32" i="1"/>
  <c r="S47" i="1"/>
  <c r="AK40" i="1"/>
  <c r="AH40" i="1"/>
  <c r="AK38" i="1"/>
  <c r="AH38" i="1"/>
  <c r="AK36" i="1"/>
  <c r="AH36" i="1"/>
  <c r="AK32" i="1"/>
  <c r="AH32" i="1"/>
  <c r="AK31" i="1"/>
  <c r="AH31" i="1"/>
  <c r="AN25" i="1"/>
  <c r="AN5" i="1" s="1"/>
  <c r="AK25" i="1"/>
  <c r="AK5" i="1" s="1"/>
  <c r="AH25" i="1"/>
  <c r="AH5" i="1" s="1"/>
  <c r="AC25" i="1"/>
  <c r="AC5" i="1" s="1"/>
  <c r="Y25" i="1"/>
  <c r="Y5" i="1" s="1"/>
  <c r="W25" i="1"/>
  <c r="W5" i="1" s="1"/>
  <c r="R25" i="1"/>
  <c r="R5" i="1" s="1"/>
  <c r="P25" i="1"/>
  <c r="P5" i="1" s="1"/>
  <c r="K25" i="1"/>
  <c r="K5" i="1" s="1"/>
  <c r="F25" i="1"/>
  <c r="F5" i="1" s="1"/>
  <c r="U46" i="1" l="1"/>
  <c r="AE27" i="1"/>
  <c r="AS27" i="1" s="1"/>
  <c r="AE98" i="1"/>
  <c r="AS98" i="1" s="1"/>
  <c r="AH30" i="1"/>
  <c r="AD30" i="1"/>
  <c r="AK30" i="1"/>
  <c r="AK125" i="1" s="1"/>
  <c r="U32" i="1"/>
  <c r="S30" i="1"/>
  <c r="S79" i="1"/>
  <c r="AR93" i="1"/>
  <c r="U98" i="1"/>
  <c r="S71" i="1"/>
  <c r="AD71" i="1"/>
  <c r="AR71" i="1"/>
  <c r="AD93" i="1"/>
  <c r="S93" i="1"/>
  <c r="AE96" i="1"/>
  <c r="U96" i="1"/>
  <c r="AR36" i="1"/>
  <c r="AD101" i="1"/>
  <c r="F125" i="1"/>
  <c r="AR79" i="1"/>
  <c r="AD79" i="1"/>
  <c r="AE83" i="1"/>
  <c r="AS83" i="1" s="1"/>
  <c r="U83" i="1"/>
  <c r="U23" i="1"/>
  <c r="U58" i="1"/>
  <c r="S46" i="1"/>
  <c r="Y125" i="1"/>
  <c r="K125" i="1"/>
  <c r="AN125" i="1"/>
  <c r="P125" i="1"/>
  <c r="R125" i="1"/>
  <c r="W125" i="1"/>
  <c r="S101" i="1"/>
  <c r="AR101" i="1"/>
  <c r="AE94" i="1"/>
  <c r="AR32" i="1"/>
  <c r="AR40" i="1"/>
  <c r="AE36" i="1"/>
  <c r="AR25" i="1"/>
  <c r="AR5" i="1" s="1"/>
  <c r="AR31" i="1"/>
  <c r="AR38" i="1"/>
  <c r="AE49" i="1"/>
  <c r="AE72" i="1"/>
  <c r="AE86" i="1"/>
  <c r="U94" i="1"/>
  <c r="AE102" i="1"/>
  <c r="U86" i="1"/>
  <c r="AE121" i="1"/>
  <c r="AE52" i="1"/>
  <c r="AE67" i="1"/>
  <c r="AE38" i="1"/>
  <c r="AE23" i="1"/>
  <c r="AE88" i="1"/>
  <c r="AE20" i="1"/>
  <c r="AE60" i="1"/>
  <c r="AE120" i="1"/>
  <c r="AE40" i="1"/>
  <c r="AD113" i="1"/>
  <c r="AE112" i="1"/>
  <c r="AS112" i="1" s="1"/>
  <c r="U36" i="1"/>
  <c r="AE77" i="1"/>
  <c r="AE17" i="1"/>
  <c r="AE58" i="1"/>
  <c r="AE70" i="1"/>
  <c r="AE11" i="1"/>
  <c r="AE15" i="1"/>
  <c r="AE65" i="1"/>
  <c r="AE56" i="1"/>
  <c r="AE116" i="1"/>
  <c r="AE63" i="1"/>
  <c r="AE76" i="1"/>
  <c r="AE89" i="1"/>
  <c r="AS89" i="1" s="1"/>
  <c r="AE31" i="1"/>
  <c r="AE74" i="1"/>
  <c r="AD46" i="1"/>
  <c r="AE91" i="1"/>
  <c r="U60" i="1"/>
  <c r="U102" i="1"/>
  <c r="U114" i="1"/>
  <c r="U113" i="1" s="1"/>
  <c r="S113" i="1"/>
  <c r="AE114" i="1"/>
  <c r="U72" i="1"/>
  <c r="U71" i="1" s="1"/>
  <c r="U106" i="1"/>
  <c r="AE106" i="1"/>
  <c r="U49" i="1"/>
  <c r="AE54" i="1"/>
  <c r="AS54" i="1" s="1"/>
  <c r="U63" i="1"/>
  <c r="AE32" i="1"/>
  <c r="AE47" i="1"/>
  <c r="U47" i="1"/>
  <c r="R129" i="1"/>
  <c r="AC125" i="1"/>
  <c r="S25" i="1"/>
  <c r="K129" i="1"/>
  <c r="AD25" i="1"/>
  <c r="AD5" i="1" s="1"/>
  <c r="P129" i="1"/>
  <c r="F129" i="1"/>
  <c r="S5" i="1" l="1"/>
  <c r="AE5" i="1" s="1"/>
  <c r="AR30" i="1"/>
  <c r="U30" i="1"/>
  <c r="AE30" i="1" s="1"/>
  <c r="AE71" i="1"/>
  <c r="U93" i="1"/>
  <c r="AE93" i="1" s="1"/>
  <c r="T128" i="1"/>
  <c r="U79" i="1"/>
  <c r="AE79" i="1" s="1"/>
  <c r="AH125" i="1"/>
  <c r="AD125" i="1"/>
  <c r="U101" i="1"/>
  <c r="AE101" i="1" s="1"/>
  <c r="U25" i="1"/>
  <c r="AE113" i="1"/>
  <c r="AE46" i="1"/>
  <c r="AE25" i="1"/>
  <c r="AS25" i="1" s="1"/>
  <c r="AE125" i="1" l="1"/>
  <c r="U5" i="1"/>
  <c r="U125" i="1" s="1"/>
  <c r="S125" i="1"/>
  <c r="AS11" i="1"/>
  <c r="AS15" i="1"/>
  <c r="AS17" i="1"/>
  <c r="AS20" i="1"/>
  <c r="AS23" i="1"/>
  <c r="AS31" i="1"/>
  <c r="AS32" i="1"/>
  <c r="AS36" i="1"/>
  <c r="AS38" i="1"/>
  <c r="AS40" i="1"/>
  <c r="AS47" i="1"/>
  <c r="AS49" i="1"/>
  <c r="AS52" i="1"/>
  <c r="AS56" i="1"/>
  <c r="AS58" i="1"/>
  <c r="AS60" i="1"/>
  <c r="AS63" i="1"/>
  <c r="AS65" i="1"/>
  <c r="AS67" i="1"/>
  <c r="AR46" i="1"/>
  <c r="AS70" i="1"/>
  <c r="AS72" i="1"/>
  <c r="AS74" i="1"/>
  <c r="AS76" i="1"/>
  <c r="AS77" i="1"/>
  <c r="AS86" i="1"/>
  <c r="AS88" i="1"/>
  <c r="AS91" i="1"/>
  <c r="AS94" i="1"/>
  <c r="AS96" i="1"/>
  <c r="AS102" i="1"/>
  <c r="AS114" i="1"/>
  <c r="AS116" i="1"/>
  <c r="AS120" i="1"/>
  <c r="AS124" i="1"/>
  <c r="AR113" i="1"/>
  <c r="AS121" i="1"/>
  <c r="AS106" i="1"/>
  <c r="AS5" i="1" l="1"/>
  <c r="AS30" i="1"/>
  <c r="AS71" i="1"/>
  <c r="AS79" i="1"/>
  <c r="AS93" i="1"/>
  <c r="AS46" i="1"/>
  <c r="AR125" i="1"/>
  <c r="AS101" i="1"/>
  <c r="AS113" i="1"/>
  <c r="AS125" i="1" l="1"/>
</calcChain>
</file>

<file path=xl/sharedStrings.xml><?xml version="1.0" encoding="utf-8"?>
<sst xmlns="http://schemas.openxmlformats.org/spreadsheetml/2006/main" count="602" uniqueCount="590">
  <si>
    <t>單位別</t>
    <phoneticPr fontId="4" type="noConversion"/>
  </si>
  <si>
    <t>編  制  內  教  員</t>
    <phoneticPr fontId="4" type="noConversion"/>
  </si>
  <si>
    <t>教師
小計</t>
    <phoneticPr fontId="4" type="noConversion"/>
  </si>
  <si>
    <t>合聘教師</t>
    <phoneticPr fontId="3" type="noConversion"/>
  </si>
  <si>
    <t>系合計</t>
    <phoneticPr fontId="4" type="noConversion"/>
  </si>
  <si>
    <t>教　　授</t>
    <phoneticPr fontId="4" type="noConversion"/>
  </si>
  <si>
    <t>計</t>
    <phoneticPr fontId="4" type="noConversion"/>
  </si>
  <si>
    <t>副　教　授</t>
    <phoneticPr fontId="4" type="noConversion"/>
  </si>
  <si>
    <t>助　理　教　授</t>
    <phoneticPr fontId="4" type="noConversion"/>
  </si>
  <si>
    <t>講師</t>
    <phoneticPr fontId="4" type="noConversion"/>
  </si>
  <si>
    <t>編制
教師</t>
    <phoneticPr fontId="4" type="noConversion"/>
  </si>
  <si>
    <t>助教</t>
    <phoneticPr fontId="3" type="noConversion"/>
  </si>
  <si>
    <t>編制內人員合計</t>
    <phoneticPr fontId="3" type="noConversion"/>
  </si>
  <si>
    <t>副   教   授</t>
    <phoneticPr fontId="4" type="noConversion"/>
  </si>
  <si>
    <t>計</t>
    <phoneticPr fontId="4" type="noConversion"/>
  </si>
  <si>
    <t>助理教授</t>
    <phoneticPr fontId="4" type="noConversion"/>
  </si>
  <si>
    <t>講師</t>
    <phoneticPr fontId="4" type="noConversion"/>
  </si>
  <si>
    <t>教　　授</t>
    <phoneticPr fontId="3" type="noConversion"/>
  </si>
  <si>
    <t>計</t>
  </si>
  <si>
    <t>副　教　授</t>
    <phoneticPr fontId="3" type="noConversion"/>
  </si>
  <si>
    <t>助　理　教　授</t>
  </si>
  <si>
    <t>合聘教師合計</t>
    <phoneticPr fontId="3" type="noConversion"/>
  </si>
  <si>
    <t>理 工 學 院</t>
    <phoneticPr fontId="4" type="noConversion"/>
  </si>
  <si>
    <t>應用數學系</t>
    <phoneticPr fontId="4" type="noConversion"/>
  </si>
  <si>
    <t>曹振海</t>
  </si>
  <si>
    <t>張子貴</t>
  </si>
  <si>
    <t>曾玉玲</t>
  </si>
  <si>
    <t>黃延安</t>
  </si>
  <si>
    <t>郭大衛</t>
  </si>
  <si>
    <t>張菁華</t>
  </si>
  <si>
    <t>王昆湶</t>
  </si>
  <si>
    <t>吳建銘</t>
  </si>
  <si>
    <t>資訊工程學系</t>
    <phoneticPr fontId="4" type="noConversion"/>
  </si>
  <si>
    <t>林信鋒</t>
  </si>
  <si>
    <t>黃振榮</t>
  </si>
  <si>
    <t>江政欽</t>
  </si>
  <si>
    <t>張道顧</t>
  </si>
  <si>
    <t>陳旻秀</t>
  </si>
  <si>
    <t>雍忠</t>
    <phoneticPr fontId="4" type="noConversion"/>
  </si>
  <si>
    <t>周世杰</t>
  </si>
  <si>
    <t>蔡正雄</t>
  </si>
  <si>
    <t>顏士淨</t>
  </si>
  <si>
    <t>高韓英</t>
    <phoneticPr fontId="3" type="noConversion"/>
  </si>
  <si>
    <t>張意政</t>
  </si>
  <si>
    <t>賴志宏</t>
  </si>
  <si>
    <t>羅壽之</t>
    <phoneticPr fontId="4" type="noConversion"/>
  </si>
  <si>
    <t>楊慶隆</t>
  </si>
  <si>
    <t>吳秀陽</t>
  </si>
  <si>
    <t>李佳洪</t>
    <phoneticPr fontId="3" type="noConversion"/>
  </si>
  <si>
    <t>蘇玟珉</t>
    <phoneticPr fontId="3" type="noConversion"/>
  </si>
  <si>
    <t>物理學系</t>
    <phoneticPr fontId="4" type="noConversion"/>
  </si>
  <si>
    <t>鄭嘉良</t>
  </si>
  <si>
    <t>柯學初</t>
  </si>
  <si>
    <t>彭文平</t>
  </si>
  <si>
    <t>張俊明</t>
  </si>
  <si>
    <t>陳企寧</t>
  </si>
  <si>
    <t>郭永綱</t>
  </si>
  <si>
    <t>李大興</t>
  </si>
  <si>
    <t>吳勝允</t>
  </si>
  <si>
    <t>葉振斌</t>
    <phoneticPr fontId="3" type="noConversion"/>
  </si>
  <si>
    <t>化學系</t>
    <phoneticPr fontId="4" type="noConversion"/>
  </si>
  <si>
    <t>張海舟</t>
  </si>
  <si>
    <t>張秀華</t>
  </si>
  <si>
    <t>蘇宏基</t>
  </si>
  <si>
    <t>江政剛</t>
  </si>
  <si>
    <t>方靜雯</t>
    <phoneticPr fontId="4" type="noConversion"/>
  </si>
  <si>
    <t>何彥鵬</t>
    <phoneticPr fontId="3" type="noConversion"/>
  </si>
  <si>
    <t>朱家亮</t>
  </si>
  <si>
    <t>劉鎮維</t>
  </si>
  <si>
    <t>林宛蓉</t>
    <phoneticPr fontId="3" type="noConversion"/>
  </si>
  <si>
    <t>電機工程學系</t>
    <phoneticPr fontId="4" type="noConversion"/>
  </si>
  <si>
    <t>林群傑</t>
  </si>
  <si>
    <t>謝欣然</t>
  </si>
  <si>
    <t>黃家華</t>
  </si>
  <si>
    <t>陳震宇</t>
  </si>
  <si>
    <t>劉耿銘</t>
  </si>
  <si>
    <t>張伯浩</t>
    <phoneticPr fontId="4" type="noConversion"/>
  </si>
  <si>
    <t>陳俊全</t>
    <phoneticPr fontId="4" type="noConversion"/>
  </si>
  <si>
    <t>翁若敏</t>
  </si>
  <si>
    <t>光電工程學系</t>
    <phoneticPr fontId="4" type="noConversion"/>
  </si>
  <si>
    <t>林楚軒</t>
  </si>
  <si>
    <t>徐裕奎</t>
  </si>
  <si>
    <t>莊沁融</t>
  </si>
  <si>
    <t>材料科學與工程學系</t>
    <phoneticPr fontId="4" type="noConversion"/>
  </si>
  <si>
    <t>傅彥培</t>
  </si>
  <si>
    <t>田禮嘉</t>
  </si>
  <si>
    <t>陳素華</t>
  </si>
  <si>
    <t>紀渥德</t>
  </si>
  <si>
    <t>陳怡嘉</t>
    <phoneticPr fontId="3" type="noConversion"/>
  </si>
  <si>
    <t>陳俊良</t>
    <phoneticPr fontId="3" type="noConversion"/>
  </si>
  <si>
    <t>管 理 學 院</t>
    <phoneticPr fontId="4" type="noConversion"/>
  </si>
  <si>
    <t>管理科學與財金國際學士學位學程</t>
    <phoneticPr fontId="4" type="noConversion"/>
  </si>
  <si>
    <t>陳膺郁</t>
    <phoneticPr fontId="4" type="noConversion"/>
  </si>
  <si>
    <t>陳淑玲</t>
  </si>
  <si>
    <t>會計學系</t>
    <phoneticPr fontId="4" type="noConversion"/>
  </si>
  <si>
    <t>林穎芬</t>
  </si>
  <si>
    <t>黃德芬</t>
  </si>
  <si>
    <t>王肇蘭</t>
  </si>
  <si>
    <t>姚維仁</t>
  </si>
  <si>
    <t>張益誠</t>
  </si>
  <si>
    <t>資訊管理學系</t>
    <phoneticPr fontId="4" type="noConversion"/>
  </si>
  <si>
    <t>邱素文</t>
  </si>
  <si>
    <t>許芳銘</t>
  </si>
  <si>
    <t>陳偉銘</t>
    <phoneticPr fontId="3" type="noConversion"/>
  </si>
  <si>
    <t>江志卿</t>
  </si>
  <si>
    <t>侯佳利</t>
  </si>
  <si>
    <t>陳林志</t>
  </si>
  <si>
    <t>財務金融學系</t>
    <phoneticPr fontId="4" type="noConversion"/>
  </si>
  <si>
    <t>蕭朝興</t>
  </si>
  <si>
    <t>黃瑞卿</t>
  </si>
  <si>
    <t>李明龍</t>
  </si>
  <si>
    <t>王詩韻</t>
  </si>
  <si>
    <t>侯介澤</t>
  </si>
  <si>
    <t>蕭義龍</t>
  </si>
  <si>
    <t>池祥萱</t>
  </si>
  <si>
    <t>呂進瑞</t>
  </si>
  <si>
    <t>國際企業學系</t>
    <phoneticPr fontId="4" type="noConversion"/>
  </si>
  <si>
    <t>楊國彬</t>
  </si>
  <si>
    <t>彭玉樹</t>
  </si>
  <si>
    <t>林達榮</t>
  </si>
  <si>
    <t>張國義</t>
  </si>
  <si>
    <t>欒錦榮</t>
  </si>
  <si>
    <t>洪新民</t>
  </si>
  <si>
    <t>陳柏元</t>
  </si>
  <si>
    <t>夏締青</t>
    <phoneticPr fontId="4" type="noConversion"/>
  </si>
  <si>
    <t>王廷升</t>
  </si>
  <si>
    <t>陳怡廷</t>
  </si>
  <si>
    <t>觀光暨休閒遊憩學系</t>
    <phoneticPr fontId="4" type="noConversion"/>
  </si>
  <si>
    <t>吳宗瓊</t>
  </si>
  <si>
    <t>陳麗如</t>
  </si>
  <si>
    <t>賴來新</t>
  </si>
  <si>
    <t>人文社會科學學院</t>
    <phoneticPr fontId="4" type="noConversion"/>
  </si>
  <si>
    <t>華文文學系</t>
    <phoneticPr fontId="4" type="noConversion"/>
  </si>
  <si>
    <t>許又方</t>
  </si>
  <si>
    <t>吳明益</t>
    <phoneticPr fontId="4" type="noConversion"/>
  </si>
  <si>
    <t>李依倩</t>
    <phoneticPr fontId="4" type="noConversion"/>
  </si>
  <si>
    <t>游宗蓉</t>
    <phoneticPr fontId="4" type="noConversion"/>
  </si>
  <si>
    <t>中國語文學系</t>
    <phoneticPr fontId="4" type="noConversion"/>
  </si>
  <si>
    <t>李正芬</t>
  </si>
  <si>
    <t>魏慈德</t>
  </si>
  <si>
    <t>吳冠宏</t>
  </si>
  <si>
    <t>程克雅</t>
  </si>
  <si>
    <t>吳儀鳳</t>
  </si>
  <si>
    <t>謝明陽</t>
  </si>
  <si>
    <t>顏進雄</t>
  </si>
  <si>
    <t>劉惠萍</t>
  </si>
  <si>
    <t>張蜀蕙</t>
    <phoneticPr fontId="3" type="noConversion"/>
  </si>
  <si>
    <t>溫光華</t>
    <phoneticPr fontId="3" type="noConversion"/>
  </si>
  <si>
    <t>巫俊勳</t>
    <phoneticPr fontId="3" type="noConversion"/>
  </si>
  <si>
    <t>英美語文學系</t>
    <phoneticPr fontId="4" type="noConversion"/>
  </si>
  <si>
    <t xml:space="preserve">許甄倚                      </t>
    <phoneticPr fontId="4" type="noConversion"/>
  </si>
  <si>
    <t>蔡淑芬</t>
  </si>
  <si>
    <t>施雅純</t>
  </si>
  <si>
    <t>鄭育霖</t>
  </si>
  <si>
    <t>楊植喬</t>
  </si>
  <si>
    <t>嚴愛群</t>
  </si>
  <si>
    <t>臺灣文化學系</t>
    <phoneticPr fontId="4" type="noConversion"/>
  </si>
  <si>
    <t>郭澤寬</t>
  </si>
  <si>
    <t>黃雯娟</t>
  </si>
  <si>
    <t>潘繼道</t>
    <phoneticPr fontId="4" type="noConversion"/>
  </si>
  <si>
    <t>郭俊麟</t>
    <phoneticPr fontId="4" type="noConversion"/>
  </si>
  <si>
    <t>張瓊文</t>
    <phoneticPr fontId="4" type="noConversion"/>
  </si>
  <si>
    <t>林潤華</t>
    <phoneticPr fontId="4" type="noConversion"/>
  </si>
  <si>
    <t>葉爾建</t>
    <phoneticPr fontId="4" type="noConversion"/>
  </si>
  <si>
    <t>經濟學系</t>
    <phoneticPr fontId="4" type="noConversion"/>
  </si>
  <si>
    <t>洪嘉瑜</t>
  </si>
  <si>
    <t>林燕淑</t>
  </si>
  <si>
    <t>李娓瑋</t>
  </si>
  <si>
    <t>林忠樑</t>
  </si>
  <si>
    <t>陳建福</t>
  </si>
  <si>
    <t>王友利</t>
  </si>
  <si>
    <t>李同龢</t>
    <phoneticPr fontId="4" type="noConversion"/>
  </si>
  <si>
    <t>羅德芬</t>
  </si>
  <si>
    <t>歷史學系</t>
    <phoneticPr fontId="4" type="noConversion"/>
  </si>
  <si>
    <t>陳鴻圖</t>
  </si>
  <si>
    <t>諮商與臨床心理學系</t>
    <phoneticPr fontId="4" type="noConversion"/>
  </si>
  <si>
    <t>王純娟</t>
    <phoneticPr fontId="3" type="noConversion"/>
  </si>
  <si>
    <t>劉効樺</t>
  </si>
  <si>
    <t>高倜歐</t>
    <phoneticPr fontId="4" type="noConversion"/>
  </si>
  <si>
    <t>蔣世光</t>
    <phoneticPr fontId="4" type="noConversion"/>
  </si>
  <si>
    <t>公共行政學系</t>
    <phoneticPr fontId="4" type="noConversion"/>
  </si>
  <si>
    <t>朱景鵬</t>
    <phoneticPr fontId="4" type="noConversion"/>
  </si>
  <si>
    <t>魯炳炎</t>
    <phoneticPr fontId="4" type="noConversion"/>
  </si>
  <si>
    <t>石忠山</t>
    <phoneticPr fontId="4" type="noConversion"/>
  </si>
  <si>
    <t>羅晉</t>
    <phoneticPr fontId="3" type="noConversion"/>
  </si>
  <si>
    <t>朱鎮明</t>
    <phoneticPr fontId="4" type="noConversion"/>
  </si>
  <si>
    <t>社會學系</t>
  </si>
  <si>
    <t>黎德星</t>
    <phoneticPr fontId="3" type="noConversion"/>
  </si>
  <si>
    <t>呂傑華</t>
  </si>
  <si>
    <t>莊致嘉</t>
  </si>
  <si>
    <t>陳素梅</t>
  </si>
  <si>
    <t>蔡侑霖</t>
  </si>
  <si>
    <t>梁莉芳</t>
  </si>
  <si>
    <t>石世豪</t>
  </si>
  <si>
    <t>賴宇松</t>
  </si>
  <si>
    <t>張郁齡</t>
  </si>
  <si>
    <t>原住民民族學院</t>
    <phoneticPr fontId="4" type="noConversion"/>
  </si>
  <si>
    <t>林徐達</t>
  </si>
  <si>
    <t>林素珍</t>
  </si>
  <si>
    <t>賴淑娟</t>
  </si>
  <si>
    <t>葉秀燕</t>
  </si>
  <si>
    <t>李招瑩</t>
  </si>
  <si>
    <t>陳毅峰</t>
  </si>
  <si>
    <t>楊政賢</t>
  </si>
  <si>
    <t>陳張培
倫</t>
    <phoneticPr fontId="4" type="noConversion"/>
  </si>
  <si>
    <t>民族語言與傳播學系</t>
    <phoneticPr fontId="4" type="noConversion"/>
  </si>
  <si>
    <t>李佩容</t>
  </si>
  <si>
    <t>孫嘉穗</t>
    <phoneticPr fontId="4" type="noConversion"/>
  </si>
  <si>
    <t>簡月真</t>
  </si>
  <si>
    <t>董克景</t>
    <phoneticPr fontId="4" type="noConversion"/>
  </si>
  <si>
    <t>湯愛玉</t>
  </si>
  <si>
    <t>林俊偉</t>
  </si>
  <si>
    <t>花師教育學院</t>
    <phoneticPr fontId="4" type="noConversion"/>
  </si>
  <si>
    <t>教育與潛能開發學系</t>
    <phoneticPr fontId="4" type="noConversion"/>
  </si>
  <si>
    <t>劉唯玉</t>
  </si>
  <si>
    <t>高台茜</t>
  </si>
  <si>
    <t>劉明洲</t>
  </si>
  <si>
    <t>高金成</t>
  </si>
  <si>
    <t>張德勝</t>
  </si>
  <si>
    <t>劉佩雲</t>
  </si>
  <si>
    <t>李崗</t>
  </si>
  <si>
    <t>李明憲</t>
    <phoneticPr fontId="3" type="noConversion"/>
  </si>
  <si>
    <t>教育行政與管理學系</t>
    <phoneticPr fontId="4" type="noConversion"/>
  </si>
  <si>
    <t>范熾文</t>
  </si>
  <si>
    <t>潘文福</t>
    <phoneticPr fontId="4" type="noConversion"/>
  </si>
  <si>
    <t>紀惠英</t>
  </si>
  <si>
    <t>蘇鈺楠</t>
  </si>
  <si>
    <t>吳新傑</t>
  </si>
  <si>
    <t>陳成宏</t>
    <phoneticPr fontId="4" type="noConversion"/>
  </si>
  <si>
    <t>簡梅瑩</t>
    <phoneticPr fontId="4" type="noConversion"/>
  </si>
  <si>
    <t>特殊教育學系</t>
    <phoneticPr fontId="4" type="noConversion"/>
  </si>
  <si>
    <t>林坤燦</t>
  </si>
  <si>
    <t>黃榮真</t>
  </si>
  <si>
    <t>施清祥</t>
    <phoneticPr fontId="3" type="noConversion"/>
  </si>
  <si>
    <t>廖永堃</t>
  </si>
  <si>
    <t>蔣明珊</t>
  </si>
  <si>
    <t>王淑惠</t>
  </si>
  <si>
    <t>林玟秀</t>
  </si>
  <si>
    <t>幼兒教育學系</t>
    <phoneticPr fontId="4" type="noConversion"/>
  </si>
  <si>
    <t>林俊瑩</t>
  </si>
  <si>
    <t>張明麗</t>
  </si>
  <si>
    <t>傅建益</t>
  </si>
  <si>
    <t>蔡佳燕</t>
  </si>
  <si>
    <t>體育與運動科學系</t>
    <phoneticPr fontId="4" type="noConversion"/>
  </si>
  <si>
    <t>林如瀚</t>
  </si>
  <si>
    <t>王令儀</t>
  </si>
  <si>
    <t>尚憶薇</t>
  </si>
  <si>
    <t>藝術學院</t>
    <phoneticPr fontId="4" type="noConversion"/>
  </si>
  <si>
    <t>音樂學系</t>
    <phoneticPr fontId="4" type="noConversion"/>
  </si>
  <si>
    <t>劉惠芝</t>
  </si>
  <si>
    <t>于汶蕙</t>
  </si>
  <si>
    <t>沈克恕</t>
  </si>
  <si>
    <t>彭翠萍</t>
    <phoneticPr fontId="4" type="noConversion"/>
  </si>
  <si>
    <t>林斐文</t>
    <phoneticPr fontId="4" type="noConversion"/>
  </si>
  <si>
    <t>洪于茜</t>
    <phoneticPr fontId="4" type="noConversion"/>
  </si>
  <si>
    <t>林世悠</t>
  </si>
  <si>
    <t>藝術與設計學系</t>
    <phoneticPr fontId="4" type="noConversion"/>
  </si>
  <si>
    <t>洪莫愁</t>
  </si>
  <si>
    <t>藝術創意產業學系</t>
    <phoneticPr fontId="4" type="noConversion"/>
  </si>
  <si>
    <t>萬煜瑤</t>
    <phoneticPr fontId="4" type="noConversion"/>
  </si>
  <si>
    <t>羅美蘭</t>
    <phoneticPr fontId="4" type="noConversion"/>
  </si>
  <si>
    <t>自然資源與環境學系</t>
    <phoneticPr fontId="4" type="noConversion"/>
  </si>
  <si>
    <t>張文彥</t>
  </si>
  <si>
    <t>李俊鴻</t>
    <phoneticPr fontId="3" type="noConversion"/>
  </si>
  <si>
    <t>蔡建福</t>
  </si>
  <si>
    <t>張有和</t>
  </si>
  <si>
    <t>楊懿如</t>
  </si>
  <si>
    <t>張成華</t>
  </si>
  <si>
    <t>周志青</t>
  </si>
  <si>
    <t>蘇銘千</t>
  </si>
  <si>
    <t>戴興盛</t>
    <phoneticPr fontId="4" type="noConversion"/>
  </si>
  <si>
    <t>吳海音</t>
  </si>
  <si>
    <t>楊悠娟</t>
  </si>
  <si>
    <t>許育誠</t>
  </si>
  <si>
    <t>蔡金河</t>
  </si>
  <si>
    <t>許世璋</t>
  </si>
  <si>
    <t>顧瑜君</t>
  </si>
  <si>
    <t>黃文彬</t>
  </si>
  <si>
    <t>顏君毅</t>
  </si>
  <si>
    <t>劉瑩三</t>
  </si>
  <si>
    <t>師資培育中心</t>
    <phoneticPr fontId="4" type="noConversion"/>
  </si>
  <si>
    <t>通識教育中心</t>
    <phoneticPr fontId="4" type="noConversion"/>
  </si>
  <si>
    <t>徐輝明</t>
  </si>
  <si>
    <t>語言中心</t>
    <phoneticPr fontId="4" type="noConversion"/>
  </si>
  <si>
    <t>林融慕</t>
  </si>
  <si>
    <t>魏克倫</t>
  </si>
  <si>
    <t>宋睿騏</t>
  </si>
  <si>
    <t>吳仙風</t>
  </si>
  <si>
    <t>林千里</t>
  </si>
  <si>
    <t>周庭加</t>
  </si>
  <si>
    <t>鄭岱芸</t>
  </si>
  <si>
    <t>陳勁廷</t>
  </si>
  <si>
    <t>許瑞珍</t>
  </si>
  <si>
    <t>華語文中心</t>
    <phoneticPr fontId="4" type="noConversion"/>
  </si>
  <si>
    <t>傅國忠</t>
  </si>
  <si>
    <t>體育中心</t>
    <phoneticPr fontId="4" type="noConversion"/>
  </si>
  <si>
    <t>簡桂寶</t>
  </si>
  <si>
    <t>許文豪</t>
  </si>
  <si>
    <t>陳怡靜</t>
  </si>
  <si>
    <t>江正發</t>
  </si>
  <si>
    <t>海洋生物研究所</t>
  </si>
  <si>
    <t>呂美津</t>
    <phoneticPr fontId="4" type="noConversion"/>
  </si>
  <si>
    <t>謝泓諺</t>
  </si>
  <si>
    <t>劉弼仁</t>
  </si>
  <si>
    <t>合計</t>
    <phoneticPr fontId="3" type="noConversion"/>
  </si>
  <si>
    <t>研究人員</t>
  </si>
  <si>
    <t>研究員</t>
    <phoneticPr fontId="3" type="noConversion"/>
  </si>
  <si>
    <t>計</t>
    <phoneticPr fontId="3" type="noConversion"/>
  </si>
  <si>
    <t>副研究員</t>
    <phoneticPr fontId="3" type="noConversion"/>
  </si>
  <si>
    <t>助理研究員</t>
    <phoneticPr fontId="3" type="noConversion"/>
  </si>
  <si>
    <t>研究助理</t>
    <phoneticPr fontId="3" type="noConversion"/>
  </si>
  <si>
    <t>編制內人員合計</t>
    <phoneticPr fontId="3" type="noConversion"/>
  </si>
  <si>
    <t>圖書資訊處</t>
    <phoneticPr fontId="3" type="noConversion"/>
  </si>
  <si>
    <t>李宇峰</t>
    <phoneticPr fontId="4" type="noConversion"/>
  </si>
  <si>
    <t>合　　　計</t>
    <phoneticPr fontId="4" type="noConversion"/>
  </si>
  <si>
    <t>孫文琦</t>
    <phoneticPr fontId="3" type="noConversion"/>
  </si>
  <si>
    <t>李政誼</t>
    <phoneticPr fontId="3" type="noConversion"/>
  </si>
  <si>
    <t>包淳偉</t>
    <phoneticPr fontId="3" type="noConversion"/>
  </si>
  <si>
    <t>林時彥</t>
    <phoneticPr fontId="3" type="noConversion"/>
  </si>
  <si>
    <t>余慧君</t>
    <phoneticPr fontId="3" type="noConversion"/>
  </si>
  <si>
    <t>原住民族樂舞與藝術
學士學位學程</t>
    <phoneticPr fontId="3" type="noConversion"/>
  </si>
  <si>
    <t>巫喜瑞</t>
    <phoneticPr fontId="3" type="noConversion"/>
  </si>
  <si>
    <t>張志明</t>
    <phoneticPr fontId="3" type="noConversion"/>
  </si>
  <si>
    <t>陳筱華</t>
    <phoneticPr fontId="3" type="noConversion"/>
  </si>
  <si>
    <t>蔡志宏</t>
    <phoneticPr fontId="3" type="noConversion"/>
  </si>
  <si>
    <t>梁剛荐</t>
    <phoneticPr fontId="3" type="noConversion"/>
  </si>
  <si>
    <t>錢嘉琳</t>
    <phoneticPr fontId="3" type="noConversion"/>
  </si>
  <si>
    <t>魏茂國</t>
    <phoneticPr fontId="3" type="noConversion"/>
  </si>
  <si>
    <t>陳慧華</t>
    <phoneticPr fontId="3" type="noConversion"/>
  </si>
  <si>
    <t>林嘉德</t>
    <phoneticPr fontId="3" type="noConversion"/>
  </si>
  <si>
    <t>陳文盛</t>
    <phoneticPr fontId="3" type="noConversion"/>
  </si>
  <si>
    <t>楊鈞凱</t>
    <phoneticPr fontId="3" type="noConversion"/>
  </si>
  <si>
    <t>謝若蘭</t>
    <phoneticPr fontId="3" type="noConversion"/>
  </si>
  <si>
    <t>楊茂村</t>
    <phoneticPr fontId="4" type="noConversion"/>
  </si>
  <si>
    <t>賴寶蓮</t>
    <phoneticPr fontId="4" type="noConversion"/>
  </si>
  <si>
    <t>林國知</t>
    <phoneticPr fontId="4" type="noConversion"/>
  </si>
  <si>
    <t>劉福成</t>
    <phoneticPr fontId="4" type="noConversion"/>
  </si>
  <si>
    <t>陳美娟</t>
    <phoneticPr fontId="4" type="noConversion"/>
  </si>
  <si>
    <t>林家五</t>
    <phoneticPr fontId="4" type="noConversion"/>
  </si>
  <si>
    <t>黃宗潔</t>
    <phoneticPr fontId="4" type="noConversion"/>
  </si>
  <si>
    <t>彭衍綸</t>
    <phoneticPr fontId="4" type="noConversion"/>
  </si>
  <si>
    <t>黃熾霖</t>
    <phoneticPr fontId="4" type="noConversion"/>
  </si>
  <si>
    <t>馬庫斯
路易</t>
    <phoneticPr fontId="4" type="noConversion"/>
  </si>
  <si>
    <t>王麗倩</t>
    <phoneticPr fontId="4" type="noConversion"/>
  </si>
  <si>
    <t>韓毓琦</t>
    <phoneticPr fontId="4" type="noConversion"/>
  </si>
  <si>
    <t>日宏煜</t>
    <phoneticPr fontId="4" type="noConversion"/>
  </si>
  <si>
    <t>湯運添</t>
    <phoneticPr fontId="4" type="noConversion"/>
  </si>
  <si>
    <t>法律學系</t>
    <phoneticPr fontId="4" type="noConversion"/>
  </si>
  <si>
    <t>官彥良</t>
    <phoneticPr fontId="3" type="noConversion"/>
  </si>
  <si>
    <t>彭致文</t>
    <phoneticPr fontId="3" type="noConversion"/>
  </si>
  <si>
    <t>陳國庭</t>
    <phoneticPr fontId="3" type="noConversion"/>
  </si>
  <si>
    <t>謝佩蓁</t>
    <phoneticPr fontId="3" type="noConversion"/>
  </si>
  <si>
    <t>劉慧</t>
    <phoneticPr fontId="3" type="noConversion"/>
  </si>
  <si>
    <t>林育賢</t>
    <phoneticPr fontId="4" type="noConversion"/>
  </si>
  <si>
    <t>亞太區域研究博士班</t>
    <phoneticPr fontId="3" type="noConversion"/>
  </si>
  <si>
    <t>吳怡菱</t>
    <phoneticPr fontId="4" type="noConversion"/>
  </si>
  <si>
    <t>周育如</t>
    <phoneticPr fontId="4" type="noConversion"/>
  </si>
  <si>
    <t>陳元朋</t>
    <phoneticPr fontId="3" type="noConversion"/>
  </si>
  <si>
    <t>莊曉霞</t>
    <phoneticPr fontId="3" type="noConversion"/>
  </si>
  <si>
    <t>李宜澤</t>
    <phoneticPr fontId="3" type="noConversion"/>
  </si>
  <si>
    <t>蔣佳玲</t>
    <phoneticPr fontId="3" type="noConversion"/>
  </si>
  <si>
    <t>李光中</t>
    <phoneticPr fontId="3" type="noConversion"/>
  </si>
  <si>
    <t>林祥偉</t>
    <phoneticPr fontId="3" type="noConversion"/>
  </si>
  <si>
    <t>翁胤哲</t>
    <phoneticPr fontId="3" type="noConversion"/>
  </si>
  <si>
    <t>黎士鳴</t>
    <phoneticPr fontId="3" type="noConversion"/>
  </si>
  <si>
    <t>李世偉</t>
    <phoneticPr fontId="3" type="noConversion"/>
  </si>
  <si>
    <t>羅安娜</t>
    <phoneticPr fontId="3" type="noConversion"/>
  </si>
  <si>
    <t>楊翠</t>
    <phoneticPr fontId="4" type="noConversion"/>
  </si>
  <si>
    <t>范耕維</t>
    <phoneticPr fontId="3" type="noConversion"/>
  </si>
  <si>
    <t>林明</t>
    <phoneticPr fontId="3" type="noConversion"/>
  </si>
  <si>
    <t>李易儒</t>
    <phoneticPr fontId="3" type="noConversion"/>
  </si>
  <si>
    <t>林繼偉</t>
    <phoneticPr fontId="3" type="noConversion"/>
  </si>
  <si>
    <t>白益豪</t>
    <phoneticPr fontId="4" type="noConversion"/>
  </si>
  <si>
    <t>社會參與中心</t>
    <phoneticPr fontId="4" type="noConversion"/>
  </si>
  <si>
    <t>講師</t>
    <phoneticPr fontId="4" type="noConversion"/>
  </si>
  <si>
    <t>計</t>
    <phoneticPr fontId="4" type="noConversion"/>
  </si>
  <si>
    <t>黃玉娟</t>
    <phoneticPr fontId="3" type="noConversion"/>
  </si>
  <si>
    <t>游冬齡</t>
    <phoneticPr fontId="3" type="noConversion"/>
  </si>
  <si>
    <t>蔡維明</t>
    <phoneticPr fontId="3" type="noConversion"/>
  </si>
  <si>
    <t>黃盈豪</t>
    <phoneticPr fontId="3" type="noConversion"/>
  </si>
  <si>
    <t>陳毓昀</t>
    <phoneticPr fontId="3" type="noConversion"/>
  </si>
  <si>
    <t>徐偉庭</t>
    <phoneticPr fontId="3" type="noConversion"/>
  </si>
  <si>
    <t>張寶云</t>
    <phoneticPr fontId="4" type="noConversion"/>
  </si>
  <si>
    <t>魏貽君</t>
    <phoneticPr fontId="4" type="noConversion"/>
  </si>
  <si>
    <t>許育銘</t>
    <phoneticPr fontId="4" type="noConversion"/>
  </si>
  <si>
    <t>藍玉玲</t>
    <phoneticPr fontId="3" type="noConversion"/>
  </si>
  <si>
    <t>王沂釗</t>
    <phoneticPr fontId="4" type="noConversion"/>
  </si>
  <si>
    <t>陳進金</t>
    <phoneticPr fontId="3" type="noConversion"/>
  </si>
  <si>
    <t>張詠詠</t>
    <phoneticPr fontId="54" type="noConversion"/>
  </si>
  <si>
    <t>鄭期緯</t>
    <phoneticPr fontId="54" type="noConversion"/>
  </si>
  <si>
    <t>林伯彥</t>
    <phoneticPr fontId="54" type="noConversion"/>
  </si>
  <si>
    <t>廖苡全</t>
    <phoneticPr fontId="54" type="noConversion"/>
  </si>
  <si>
    <t>馬綱廷</t>
    <phoneticPr fontId="54" type="noConversion"/>
  </si>
  <si>
    <t>李佩珍</t>
    <phoneticPr fontId="4" type="noConversion"/>
  </si>
  <si>
    <t>湯森林</t>
    <phoneticPr fontId="4" type="noConversion"/>
  </si>
  <si>
    <t>林登秋</t>
    <phoneticPr fontId="4" type="noConversion"/>
  </si>
  <si>
    <t>環境暨海洋學院</t>
    <phoneticPr fontId="4" type="noConversion"/>
  </si>
  <si>
    <t>縱谷跨域書院學士學位學程</t>
    <phoneticPr fontId="4" type="noConversion"/>
  </si>
  <si>
    <t>洄瀾學院</t>
    <phoneticPr fontId="4" type="noConversion"/>
  </si>
  <si>
    <t>羅德謙</t>
    <phoneticPr fontId="4" type="noConversion"/>
  </si>
  <si>
    <t>魏廣晧</t>
    <phoneticPr fontId="4" type="noConversion"/>
  </si>
  <si>
    <t>郭令權</t>
    <phoneticPr fontId="4" type="noConversion"/>
  </si>
  <si>
    <t>林淑雅</t>
    <phoneticPr fontId="4" type="noConversion"/>
  </si>
  <si>
    <t>陳怡方</t>
    <phoneticPr fontId="4" type="noConversion"/>
  </si>
  <si>
    <t>郭文昌</t>
    <phoneticPr fontId="4" type="noConversion"/>
  </si>
  <si>
    <t>黃成永</t>
    <phoneticPr fontId="4" type="noConversion"/>
  </si>
  <si>
    <t>吳偉谷</t>
    <phoneticPr fontId="4" type="noConversion"/>
  </si>
  <si>
    <t>王昱心</t>
    <phoneticPr fontId="4" type="noConversion"/>
  </si>
  <si>
    <t>楊昌斌</t>
    <phoneticPr fontId="4" type="noConversion"/>
  </si>
  <si>
    <t>尤素娟</t>
    <phoneticPr fontId="4" type="noConversion"/>
  </si>
  <si>
    <t>林奇蓉</t>
    <phoneticPr fontId="4" type="noConversion"/>
  </si>
  <si>
    <t>鄭立婷</t>
    <phoneticPr fontId="4" type="noConversion"/>
  </si>
  <si>
    <t>張蘭石</t>
    <phoneticPr fontId="4" type="noConversion"/>
  </si>
  <si>
    <t>金蕙涵</t>
    <phoneticPr fontId="4" type="noConversion"/>
  </si>
  <si>
    <t>徐明莉</t>
    <phoneticPr fontId="4" type="noConversion"/>
  </si>
  <si>
    <t>編制外專任教學人員(含計畫)</t>
    <phoneticPr fontId="4" type="noConversion"/>
  </si>
  <si>
    <t>編制外人員合計</t>
    <phoneticPr fontId="4" type="noConversion"/>
  </si>
  <si>
    <t>邱建章</t>
    <phoneticPr fontId="4" type="noConversion"/>
  </si>
  <si>
    <t>林建亨</t>
    <phoneticPr fontId="4" type="noConversion"/>
  </si>
  <si>
    <t>余英松</t>
    <phoneticPr fontId="4" type="noConversion"/>
  </si>
  <si>
    <t>陳建男</t>
    <phoneticPr fontId="4" type="noConversion"/>
  </si>
  <si>
    <t>陳正杰</t>
    <phoneticPr fontId="4" type="noConversion"/>
  </si>
  <si>
    <t>陳雯虹</t>
    <phoneticPr fontId="3" type="noConversion"/>
  </si>
  <si>
    <t>陳家慧</t>
    <phoneticPr fontId="4" type="noConversion"/>
  </si>
  <si>
    <t>許芙瑄</t>
    <phoneticPr fontId="3" type="noConversion"/>
  </si>
  <si>
    <t>林國華</t>
    <phoneticPr fontId="4" type="noConversion"/>
  </si>
  <si>
    <t>吳佩儀</t>
    <phoneticPr fontId="4" type="noConversion"/>
  </si>
  <si>
    <t>陳長慶</t>
    <phoneticPr fontId="4" type="noConversion"/>
  </si>
  <si>
    <t>張瑞宜</t>
    <phoneticPr fontId="4" type="noConversion"/>
  </si>
  <si>
    <t>傅可恩</t>
    <phoneticPr fontId="4" type="noConversion"/>
  </si>
  <si>
    <t>徐暘展</t>
    <phoneticPr fontId="4" type="noConversion"/>
  </si>
  <si>
    <t>藍姆路˙卡造</t>
    <phoneticPr fontId="4" type="noConversion"/>
  </si>
  <si>
    <t>張紘睿</t>
    <phoneticPr fontId="4" type="noConversion"/>
  </si>
  <si>
    <t>吳柏宏</t>
    <phoneticPr fontId="4" type="noConversion"/>
  </si>
  <si>
    <t>花師教育學院</t>
    <phoneticPr fontId="4" type="noConversion"/>
  </si>
  <si>
    <t>金榮泰</t>
    <phoneticPr fontId="4" type="noConversion"/>
  </si>
  <si>
    <t>余振民</t>
    <phoneticPr fontId="3" type="noConversion"/>
  </si>
  <si>
    <t>簡至鴻</t>
    <phoneticPr fontId="4" type="noConversion"/>
  </si>
  <si>
    <t>林雅凡</t>
    <phoneticPr fontId="4" type="noConversion"/>
  </si>
  <si>
    <t>李沐齊</t>
    <phoneticPr fontId="3" type="noConversion"/>
  </si>
  <si>
    <t>張桂祥</t>
    <phoneticPr fontId="4" type="noConversion"/>
  </si>
  <si>
    <t>陳德豪</t>
    <phoneticPr fontId="4" type="noConversion"/>
  </si>
  <si>
    <t>方天熹</t>
    <phoneticPr fontId="4" type="noConversion"/>
  </si>
  <si>
    <t>周文臣</t>
    <phoneticPr fontId="4" type="noConversion"/>
  </si>
  <si>
    <t>陳仲吉</t>
    <phoneticPr fontId="4" type="noConversion"/>
  </si>
  <si>
    <t>鄭明修</t>
    <phoneticPr fontId="4" type="noConversion"/>
  </si>
  <si>
    <t>韓僑權</t>
    <phoneticPr fontId="4" type="noConversion"/>
  </si>
  <si>
    <t>郭傑民</t>
    <phoneticPr fontId="4" type="noConversion"/>
  </si>
  <si>
    <t>田名璋</t>
    <phoneticPr fontId="3" type="noConversion"/>
  </si>
  <si>
    <t>張淑華</t>
    <phoneticPr fontId="4" type="noConversion"/>
  </si>
  <si>
    <t>劉承邦</t>
    <phoneticPr fontId="4" type="noConversion"/>
  </si>
  <si>
    <t>黃玉林</t>
    <phoneticPr fontId="4" type="noConversion"/>
  </si>
  <si>
    <t>紀信昌</t>
    <phoneticPr fontId="4" type="noConversion"/>
  </si>
  <si>
    <t>胡鍇</t>
    <phoneticPr fontId="4" type="noConversion"/>
  </si>
  <si>
    <t>賴昀辰</t>
    <phoneticPr fontId="4" type="noConversion"/>
  </si>
  <si>
    <t>葉韻翠</t>
    <phoneticPr fontId="4" type="noConversion"/>
  </si>
  <si>
    <t>徐揮彥</t>
    <phoneticPr fontId="4" type="noConversion"/>
  </si>
  <si>
    <t>陳忠將</t>
    <phoneticPr fontId="4" type="noConversion"/>
  </si>
  <si>
    <t>莊錦秀</t>
    <phoneticPr fontId="4" type="noConversion"/>
  </si>
  <si>
    <t>謝函芸</t>
    <phoneticPr fontId="4" type="noConversion"/>
  </si>
  <si>
    <t>謝長倭</t>
    <phoneticPr fontId="4" type="noConversion"/>
  </si>
  <si>
    <t>黃灝勻</t>
    <phoneticPr fontId="4" type="noConversion"/>
  </si>
  <si>
    <t>陳怡君</t>
    <phoneticPr fontId="4" type="noConversion"/>
  </si>
  <si>
    <t>劉芳瑜</t>
    <phoneticPr fontId="4" type="noConversion"/>
  </si>
  <si>
    <t>張容嘉</t>
    <phoneticPr fontId="4" type="noConversion"/>
  </si>
  <si>
    <t>林念臻</t>
    <phoneticPr fontId="4" type="noConversion"/>
  </si>
  <si>
    <t>劉怡君</t>
    <phoneticPr fontId="4" type="noConversion"/>
  </si>
  <si>
    <t>蔣念祖</t>
    <phoneticPr fontId="4" type="noConversion"/>
  </si>
  <si>
    <t>張嘉珍</t>
    <phoneticPr fontId="3" type="noConversion"/>
  </si>
  <si>
    <t>陳孝夫</t>
    <phoneticPr fontId="4" type="noConversion"/>
  </si>
  <si>
    <r>
      <t xml:space="preserve">張希文
</t>
    </r>
    <r>
      <rPr>
        <sz val="6"/>
        <rFont val="微軟正黑體"/>
        <family val="2"/>
        <charset val="136"/>
      </rPr>
      <t>Lenglengman Rovaniyaw</t>
    </r>
    <phoneticPr fontId="4" type="noConversion"/>
  </si>
  <si>
    <t>周慧君</t>
    <phoneticPr fontId="4" type="noConversion"/>
  </si>
  <si>
    <t>生化暨分子醫學科學系</t>
    <phoneticPr fontId="3" type="noConversion"/>
  </si>
  <si>
    <t>林子新</t>
    <phoneticPr fontId="4" type="noConversion"/>
  </si>
  <si>
    <t>劉慧珍</t>
    <phoneticPr fontId="4" type="noConversion"/>
  </si>
  <si>
    <t>黃如焄</t>
    <phoneticPr fontId="4" type="noConversion"/>
  </si>
  <si>
    <r>
      <t>高怡安</t>
    </r>
    <r>
      <rPr>
        <sz val="6"/>
        <rFont val="微軟正黑體"/>
        <family val="2"/>
        <charset val="136"/>
      </rPr>
      <t>Wasiq Silan</t>
    </r>
    <phoneticPr fontId="4" type="noConversion"/>
  </si>
  <si>
    <t>簡立欣</t>
    <phoneticPr fontId="4" type="noConversion"/>
  </si>
  <si>
    <t>黃靖惠</t>
    <phoneticPr fontId="4" type="noConversion"/>
  </si>
  <si>
    <t>賴柏欣</t>
    <phoneticPr fontId="4" type="noConversion"/>
  </si>
  <si>
    <t>李慧芳</t>
    <phoneticPr fontId="4" type="noConversion"/>
  </si>
  <si>
    <t>林鳳貞</t>
    <phoneticPr fontId="4" type="noConversion"/>
  </si>
  <si>
    <t>張凱程</t>
    <phoneticPr fontId="4" type="noConversion"/>
  </si>
  <si>
    <t>陳韋翰</t>
    <phoneticPr fontId="4" type="noConversion"/>
  </si>
  <si>
    <t>洪耀明</t>
    <phoneticPr fontId="3" type="noConversion"/>
  </si>
  <si>
    <t>張文權</t>
    <phoneticPr fontId="4" type="noConversion"/>
  </si>
  <si>
    <t>游冬齡</t>
    <phoneticPr fontId="3" type="noConversion"/>
  </si>
  <si>
    <t>蔡維明</t>
    <phoneticPr fontId="4" type="noConversion"/>
  </si>
  <si>
    <t>林雅蘋</t>
    <phoneticPr fontId="4" type="noConversion"/>
  </si>
  <si>
    <t>游冬齡</t>
    <phoneticPr fontId="4" type="noConversion"/>
  </si>
  <si>
    <t>黃玉娟</t>
    <phoneticPr fontId="4" type="noConversion"/>
  </si>
  <si>
    <t>楊成湛</t>
    <phoneticPr fontId="4" type="noConversion"/>
  </si>
  <si>
    <t>羅彥宇</t>
    <phoneticPr fontId="4" type="noConversion"/>
  </si>
  <si>
    <t>林聖軒</t>
    <phoneticPr fontId="4" type="noConversion"/>
  </si>
  <si>
    <t>葉國暉</t>
    <phoneticPr fontId="4" type="noConversion"/>
  </si>
  <si>
    <t>藝術跨領域國際博士班</t>
    <phoneticPr fontId="4" type="noConversion"/>
  </si>
  <si>
    <t>徐秀菊</t>
    <phoneticPr fontId="4" type="noConversion"/>
  </si>
  <si>
    <t>多元文化教育碩士班</t>
    <phoneticPr fontId="4" type="noConversion"/>
  </si>
  <si>
    <t>多元文化教育博士班</t>
    <phoneticPr fontId="4" type="noConversion"/>
  </si>
  <si>
    <t>謝顥音</t>
    <phoneticPr fontId="4" type="noConversion"/>
  </si>
  <si>
    <t>王采薇</t>
    <phoneticPr fontId="4" type="noConversion"/>
  </si>
  <si>
    <t>廉兮</t>
    <phoneticPr fontId="4" type="noConversion"/>
  </si>
  <si>
    <t>張瀠之</t>
    <phoneticPr fontId="4" type="noConversion"/>
  </si>
  <si>
    <t>蔡仁哲</t>
    <phoneticPr fontId="4" type="noConversion"/>
  </si>
  <si>
    <t>李真文</t>
    <phoneticPr fontId="4" type="noConversion"/>
  </si>
  <si>
    <t>陳世文</t>
    <phoneticPr fontId="4" type="noConversion"/>
  </si>
  <si>
    <t>族群關係與文化學系</t>
    <phoneticPr fontId="4" type="noConversion"/>
  </si>
  <si>
    <t>民族發展與社會工作學系</t>
    <phoneticPr fontId="4" type="noConversion"/>
  </si>
  <si>
    <t>鄭皓駿</t>
    <phoneticPr fontId="4" type="noConversion"/>
  </si>
  <si>
    <t>潘宗億</t>
    <phoneticPr fontId="4" type="noConversion"/>
  </si>
  <si>
    <t>高茂峰</t>
    <phoneticPr fontId="4" type="noConversion"/>
  </si>
  <si>
    <t>簡暐哲</t>
    <phoneticPr fontId="4" type="noConversion"/>
  </si>
  <si>
    <t>張素貞</t>
    <phoneticPr fontId="4" type="noConversion"/>
  </si>
  <si>
    <t>陳上迪</t>
    <phoneticPr fontId="4" type="noConversion"/>
  </si>
  <si>
    <t>湯晏甄</t>
    <phoneticPr fontId="4" type="noConversion"/>
  </si>
  <si>
    <t>林世揚</t>
    <phoneticPr fontId="4" type="noConversion"/>
  </si>
  <si>
    <t>曾瑞華</t>
    <phoneticPr fontId="4" type="noConversion"/>
  </si>
  <si>
    <t>林濰榕</t>
    <phoneticPr fontId="4" type="noConversion"/>
  </si>
  <si>
    <t>黃常寧</t>
    <phoneticPr fontId="4" type="noConversion"/>
  </si>
  <si>
    <t>朱文正</t>
    <phoneticPr fontId="4" type="noConversion"/>
  </si>
  <si>
    <t>林晏如</t>
    <phoneticPr fontId="4" type="noConversion"/>
  </si>
  <si>
    <r>
      <t>黃毓超　　</t>
    </r>
    <r>
      <rPr>
        <sz val="10"/>
        <color indexed="12"/>
        <rFont val="標楷體"/>
        <family val="4"/>
        <charset val="136"/>
      </rPr>
      <t/>
    </r>
    <phoneticPr fontId="4" type="noConversion"/>
  </si>
  <si>
    <t>張銘仁
(借調)</t>
    <phoneticPr fontId="3" type="noConversion"/>
  </si>
  <si>
    <t>戴德昌
(EMI)</t>
    <phoneticPr fontId="3" type="noConversion"/>
  </si>
  <si>
    <t>方文杰
(EMI)</t>
    <phoneticPr fontId="4" type="noConversion"/>
  </si>
  <si>
    <t>陳玉佳
(EMI)</t>
    <phoneticPr fontId="54" type="noConversion"/>
  </si>
  <si>
    <t>鄭辰明
(EMI)</t>
    <phoneticPr fontId="4" type="noConversion"/>
  </si>
  <si>
    <t>林澄億
(EMI)</t>
    <phoneticPr fontId="54" type="noConversion"/>
  </si>
  <si>
    <t>楊宗樺
(EMI)</t>
    <phoneticPr fontId="4" type="noConversion"/>
  </si>
  <si>
    <t>陳光和
(資安)</t>
    <phoneticPr fontId="4" type="noConversion"/>
  </si>
  <si>
    <t>林家興</t>
    <phoneticPr fontId="4" type="noConversion"/>
  </si>
  <si>
    <t>傅詩宸
(EMI)</t>
    <phoneticPr fontId="54" type="noConversion"/>
  </si>
  <si>
    <t>林哲緯</t>
    <phoneticPr fontId="4" type="noConversion"/>
  </si>
  <si>
    <t>劉英和</t>
    <phoneticPr fontId="4" type="noConversion"/>
  </si>
  <si>
    <t>陳珮綺</t>
    <phoneticPr fontId="4" type="noConversion"/>
  </si>
  <si>
    <t>袁大鈞</t>
    <phoneticPr fontId="4" type="noConversion"/>
  </si>
  <si>
    <t>林意雪</t>
    <phoneticPr fontId="4" type="noConversion"/>
  </si>
  <si>
    <t>黃華彥</t>
    <phoneticPr fontId="4" type="noConversion"/>
  </si>
  <si>
    <t>廖慶華</t>
    <phoneticPr fontId="4" type="noConversion"/>
  </si>
  <si>
    <t>李官陵</t>
    <phoneticPr fontId="4" type="noConversion"/>
  </si>
  <si>
    <t>葉旺奇</t>
    <phoneticPr fontId="4" type="noConversion"/>
  </si>
  <si>
    <r>
      <rPr>
        <sz val="9"/>
        <color theme="1"/>
        <rFont val="微軟正黑體"/>
        <family val="2"/>
        <charset val="136"/>
      </rPr>
      <t>許俊才</t>
    </r>
    <r>
      <rPr>
        <sz val="6"/>
        <color theme="1"/>
        <rFont val="微軟正黑體"/>
        <family val="2"/>
        <charset val="136"/>
      </rPr>
      <t xml:space="preserve">
Kui Kasirisir</t>
    </r>
    <phoneticPr fontId="4" type="noConversion"/>
  </si>
  <si>
    <t>原住民族研究國際博士班</t>
    <phoneticPr fontId="4" type="noConversion"/>
  </si>
  <si>
    <t>李政政</t>
    <phoneticPr fontId="4" type="noConversion"/>
  </si>
  <si>
    <t>李自然</t>
    <phoneticPr fontId="4" type="noConversion"/>
  </si>
  <si>
    <t>數位行銷暨創新服務國際學士班</t>
    <phoneticPr fontId="4" type="noConversion"/>
  </si>
  <si>
    <t>會計與資訊管理國際學士班</t>
    <phoneticPr fontId="4" type="noConversion"/>
  </si>
  <si>
    <t>玎公明</t>
    <phoneticPr fontId="4" type="noConversion"/>
  </si>
  <si>
    <t>吳世彬</t>
    <phoneticPr fontId="4" type="noConversion"/>
  </si>
  <si>
    <t>顏彗如</t>
    <phoneticPr fontId="4" type="noConversion"/>
  </si>
  <si>
    <t>余相賓</t>
    <phoneticPr fontId="4" type="noConversion"/>
  </si>
  <si>
    <t>林容璟</t>
    <phoneticPr fontId="4" type="noConversion"/>
  </si>
  <si>
    <t>企業管理學系暨運籌管理研究所</t>
    <phoneticPr fontId="4" type="noConversion"/>
  </si>
  <si>
    <t>謝宗翰</t>
    <phoneticPr fontId="4" type="noConversion"/>
  </si>
  <si>
    <t>廖高成</t>
    <phoneticPr fontId="4" type="noConversion"/>
  </si>
  <si>
    <t>林俊儒</t>
    <phoneticPr fontId="4" type="noConversion"/>
  </si>
  <si>
    <t>馬翊航</t>
    <phoneticPr fontId="4" type="noConversion"/>
  </si>
  <si>
    <t>李宏盈</t>
    <phoneticPr fontId="4" type="noConversion"/>
  </si>
  <si>
    <t>宋秉鈞</t>
    <phoneticPr fontId="4" type="noConversion"/>
  </si>
  <si>
    <t>洪士涵</t>
    <phoneticPr fontId="3" type="noConversion"/>
  </si>
  <si>
    <t>邱琮朗</t>
    <phoneticPr fontId="3" type="noConversion"/>
  </si>
  <si>
    <t>朱嘉雯</t>
    <phoneticPr fontId="4" type="noConversion"/>
  </si>
  <si>
    <t>大數據科學國際學士班</t>
    <phoneticPr fontId="4" type="noConversion"/>
  </si>
  <si>
    <t>林雅蘋</t>
    <phoneticPr fontId="3" type="noConversion"/>
  </si>
  <si>
    <t>蘇瑞欣</t>
    <phoneticPr fontId="4" type="noConversion"/>
  </si>
  <si>
    <t>李世緯</t>
    <phoneticPr fontId="4" type="noConversion"/>
  </si>
  <si>
    <t>顏訥</t>
    <phoneticPr fontId="4" type="noConversion"/>
  </si>
  <si>
    <t>金儒農</t>
    <phoneticPr fontId="4" type="noConversion"/>
  </si>
  <si>
    <t>華語文教學國際博士班</t>
    <phoneticPr fontId="3" type="noConversion"/>
  </si>
  <si>
    <t>邱凡芸</t>
    <phoneticPr fontId="4" type="noConversion"/>
  </si>
  <si>
    <t>吳宜瑾</t>
    <phoneticPr fontId="4" type="noConversion"/>
  </si>
  <si>
    <t>陳勇安</t>
    <phoneticPr fontId="4" type="noConversion"/>
  </si>
  <si>
    <t>沈祐民</t>
    <phoneticPr fontId="4" type="noConversion"/>
  </si>
  <si>
    <t>張飛黃</t>
    <phoneticPr fontId="4" type="noConversion"/>
  </si>
  <si>
    <t>賴彥勳</t>
    <phoneticPr fontId="4" type="noConversion"/>
  </si>
  <si>
    <t>黃星達</t>
    <phoneticPr fontId="4" type="noConversion"/>
  </si>
  <si>
    <t>劉芳晴</t>
    <phoneticPr fontId="4" type="noConversion"/>
  </si>
  <si>
    <t>林嘉志</t>
    <phoneticPr fontId="3" type="noConversion"/>
  </si>
  <si>
    <t>張世杰
(借調)</t>
    <phoneticPr fontId="3" type="noConversion"/>
  </si>
  <si>
    <t>吳韋瑩
(應數)</t>
    <phoneticPr fontId="4" type="noConversion"/>
  </si>
  <si>
    <t>周君彥
(應數)</t>
    <phoneticPr fontId="4" type="noConversion"/>
  </si>
  <si>
    <t>楊宏基
(大數據)</t>
    <phoneticPr fontId="4" type="noConversion"/>
  </si>
  <si>
    <t>賴建智
(物理)</t>
    <phoneticPr fontId="4" type="noConversion"/>
  </si>
  <si>
    <t>何宇傑
(大數據)</t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</si>
  <si>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b/>
        <sz val="11"/>
        <color indexed="10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b/>
        <sz val="11"/>
        <color rgb="FFFF00FF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r>
      <rPr>
        <b/>
        <sz val="11"/>
        <color indexed="53"/>
        <rFont val="微軟正黑體"/>
        <family val="2"/>
        <charset val="136"/>
      </rPr>
      <t xml:space="preserve">　 </t>
    </r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</si>
  <si>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phoneticPr fontId="4" type="noConversion"/>
  </si>
  <si>
    <r>
      <t xml:space="preserve">傲予莫那 
</t>
    </r>
    <r>
      <rPr>
        <sz val="6"/>
        <rFont val="微軟正黑體"/>
        <family val="2"/>
        <charset val="136"/>
      </rPr>
      <t>Awi · Mona</t>
    </r>
    <phoneticPr fontId="4" type="noConversion"/>
  </si>
  <si>
    <t>王立中
(借調)</t>
    <phoneticPr fontId="3" type="noConversion"/>
  </si>
  <si>
    <t>李介祿</t>
    <phoneticPr fontId="4" type="noConversion"/>
  </si>
  <si>
    <t>國立東華大學114學年度第2學期系所專任教師及研究人員名冊人數統計表        1150504更新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</si>
</sst>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6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1"/>
      <color indexed="10"/>
      <name val="微軟正黑體"/>
      <family val="2"/>
      <charset val="136"/>
    </font>
    <font>
      <b/>
      <u/>
      <sz val="11"/>
      <color indexed="10"/>
      <name val="微軟正黑體"/>
      <family val="2"/>
      <charset val="136"/>
    </font>
    <font>
      <b/>
      <u/>
      <sz val="11"/>
      <color rgb="FFFF00FF"/>
      <name val="微軟正黑體"/>
      <family val="2"/>
      <charset val="136"/>
    </font>
    <font>
      <b/>
      <u/>
      <sz val="11"/>
      <color indexed="12"/>
      <name val="微軟正黑體"/>
      <family val="2"/>
      <charset val="136"/>
    </font>
    <font>
      <b/>
      <u/>
      <sz val="11"/>
      <color rgb="FF0000FF"/>
      <name val="微軟正黑體"/>
      <family val="2"/>
      <charset val="136"/>
    </font>
    <font>
      <b/>
      <u/>
      <sz val="11"/>
      <color indexed="40"/>
      <name val="微軟正黑體"/>
      <family val="2"/>
      <charset val="136"/>
    </font>
    <font>
      <b/>
      <u/>
      <sz val="11"/>
      <color rgb="FF00CCFF"/>
      <name val="微軟正黑體"/>
      <family val="2"/>
      <charset val="136"/>
    </font>
    <font>
      <b/>
      <u/>
      <sz val="11"/>
      <color indexed="17"/>
      <name val="微軟正黑體"/>
      <family val="2"/>
      <charset val="136"/>
    </font>
    <font>
      <b/>
      <u/>
      <sz val="11"/>
      <color indexed="60"/>
      <name val="微軟正黑體"/>
      <family val="2"/>
      <charset val="136"/>
    </font>
    <font>
      <b/>
      <u/>
      <sz val="11"/>
      <color rgb="FF993300"/>
      <name val="微軟正黑體"/>
      <family val="2"/>
      <charset val="136"/>
    </font>
    <font>
      <b/>
      <u/>
      <sz val="11"/>
      <color indexed="20"/>
      <name val="微軟正黑體"/>
      <family val="2"/>
      <charset val="136"/>
    </font>
    <font>
      <b/>
      <u/>
      <sz val="11"/>
      <color indexed="53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rgb="FF00CCFF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9"/>
      <color rgb="FFFF00FF"/>
      <name val="微軟正黑體"/>
      <family val="2"/>
      <charset val="136"/>
    </font>
    <font>
      <sz val="9"/>
      <color indexed="8"/>
      <name val="微軟正黑體"/>
      <family val="2"/>
      <charset val="136"/>
    </font>
    <font>
      <b/>
      <sz val="9"/>
      <color rgb="FF0000FF"/>
      <name val="微軟正黑體"/>
      <family val="2"/>
      <charset val="136"/>
    </font>
    <font>
      <b/>
      <sz val="9"/>
      <color indexed="14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rgb="FF00B0F0"/>
      <name val="微軟正黑體"/>
      <family val="2"/>
      <charset val="136"/>
    </font>
    <font>
      <b/>
      <sz val="8"/>
      <name val="微軟正黑體"/>
      <family val="2"/>
      <charset val="136"/>
    </font>
    <font>
      <sz val="9"/>
      <color theme="9" tint="-0.249977111117893"/>
      <name val="微軟正黑體"/>
      <family val="2"/>
      <charset val="136"/>
    </font>
    <font>
      <b/>
      <sz val="9"/>
      <color rgb="FF800080"/>
      <name val="微軟正黑體"/>
      <family val="2"/>
      <charset val="136"/>
    </font>
    <font>
      <sz val="9"/>
      <color rgb="FFFF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indexed="12"/>
      <name val="標楷體"/>
      <family val="4"/>
      <charset val="136"/>
    </font>
    <font>
      <b/>
      <sz val="9"/>
      <color rgb="FF9933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9"/>
      <color rgb="FF00B0F0"/>
      <name val="微軟正黑體"/>
      <family val="2"/>
      <charset val="136"/>
    </font>
    <font>
      <b/>
      <sz val="9"/>
      <color rgb="FF008000"/>
      <name val="微軟正黑體"/>
      <family val="2"/>
      <charset val="136"/>
    </font>
    <font>
      <b/>
      <sz val="9"/>
      <color rgb="FF007A37"/>
      <name val="微軟正黑體"/>
      <family val="2"/>
      <charset val="136"/>
    </font>
    <font>
      <sz val="12"/>
      <color theme="9" tint="-0.249977111117893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9" tint="-0.249977111117893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Arial"/>
      <family val="2"/>
    </font>
    <font>
      <sz val="9"/>
      <color rgb="FFFF0000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9"/>
      <color rgb="FF7030A0"/>
      <name val="微軟正黑體"/>
      <family val="2"/>
      <charset val="136"/>
    </font>
    <font>
      <sz val="9"/>
      <color rgb="FF00CCFF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u/>
      <sz val="11"/>
      <color rgb="FF94DA4E"/>
      <name val="微軟正黑體"/>
      <family val="2"/>
      <charset val="136"/>
    </font>
    <font>
      <b/>
      <sz val="9"/>
      <color rgb="FF94DA4E"/>
      <name val="微軟正黑體"/>
      <family val="2"/>
      <charset val="136"/>
    </font>
    <font>
      <b/>
      <sz val="9"/>
      <color theme="9" tint="-0.249977111117893"/>
      <name val="微軟正黑體"/>
      <family val="2"/>
      <charset val="136"/>
    </font>
    <font>
      <u/>
      <sz val="8"/>
      <name val="微軟正黑體"/>
      <family val="2"/>
      <charset val="136"/>
    </font>
    <font>
      <sz val="9"/>
      <name val="細明體"/>
      <family val="3"/>
      <charset val="136"/>
    </font>
    <font>
      <b/>
      <sz val="9"/>
      <color theme="9"/>
      <name val="微軟正黑體"/>
      <family val="2"/>
      <charset val="136"/>
    </font>
    <font>
      <sz val="10"/>
      <color rgb="FF000000"/>
      <name val="Arial"/>
      <family val="2"/>
    </font>
    <font>
      <sz val="6"/>
      <name val="微軟正黑體"/>
      <family val="2"/>
      <charset val="136"/>
    </font>
    <font>
      <b/>
      <sz val="8"/>
      <color theme="9"/>
      <name val="微軟正黑體"/>
      <family val="2"/>
      <charset val="136"/>
    </font>
    <font>
      <b/>
      <sz val="11"/>
      <color rgb="FFFF00FF"/>
      <name val="微軟正黑體"/>
      <family val="2"/>
      <charset val="136"/>
    </font>
    <font>
      <b/>
      <sz val="11"/>
      <color indexed="17"/>
      <name val="微軟正黑體"/>
      <family val="2"/>
      <charset val="136"/>
    </font>
    <font>
      <b/>
      <sz val="11"/>
      <color indexed="6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color indexed="53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6"/>
      <color theme="1"/>
      <name val="微軟正黑體"/>
      <family val="2"/>
      <charset val="136"/>
    </font>
    <font>
      <b/>
      <u/>
      <sz val="11"/>
      <color theme="2" tint="-0.499984740745262"/>
      <name val="微軟正黑體"/>
      <family val="2"/>
      <charset val="136"/>
    </font>
    <font>
      <b/>
      <sz val="9"/>
      <color theme="2" tint="-0.499984740745262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ACA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9A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4" fillId="0" borderId="0"/>
    <xf numFmtId="0" fontId="56" fillId="0" borderId="0"/>
  </cellStyleXfs>
  <cellXfs count="945">
    <xf numFmtId="0" fontId="0" fillId="0" borderId="0" xfId="0">
      <alignment vertical="center"/>
    </xf>
    <xf numFmtId="0" fontId="5" fillId="0" borderId="0" xfId="0" applyFont="1">
      <alignment vertical="center"/>
    </xf>
    <xf numFmtId="0" fontId="19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9" fillId="6" borderId="12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9" fillId="7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8" borderId="16" xfId="3" applyFont="1" applyFill="1" applyBorder="1" applyAlignment="1">
      <alignment horizontal="left" vertical="center"/>
    </xf>
    <xf numFmtId="0" fontId="18" fillId="8" borderId="19" xfId="3" applyFont="1" applyFill="1" applyBorder="1" applyAlignment="1">
      <alignment vertical="center"/>
    </xf>
    <xf numFmtId="0" fontId="18" fillId="8" borderId="19" xfId="3" applyFont="1" applyFill="1" applyBorder="1" applyAlignment="1">
      <alignment horizontal="right" vertical="center"/>
    </xf>
    <xf numFmtId="0" fontId="18" fillId="8" borderId="21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 wrapText="1"/>
    </xf>
    <xf numFmtId="0" fontId="18" fillId="7" borderId="23" xfId="3" applyFont="1" applyFill="1" applyBorder="1" applyAlignment="1">
      <alignment horizontal="center"/>
    </xf>
    <xf numFmtId="0" fontId="18" fillId="7" borderId="23" xfId="3" applyFont="1" applyFill="1" applyBorder="1" applyAlignment="1">
      <alignment horizontal="center" vertical="top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0" fontId="18" fillId="7" borderId="26" xfId="3" applyFont="1" applyFill="1" applyBorder="1" applyAlignment="1">
      <alignment horizontal="center"/>
    </xf>
    <xf numFmtId="0" fontId="18" fillId="7" borderId="26" xfId="3" applyFont="1" applyFill="1" applyBorder="1" applyAlignment="1">
      <alignment horizontal="center" vertical="top" wrapText="1"/>
    </xf>
    <xf numFmtId="0" fontId="18" fillId="7" borderId="26" xfId="3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/>
    </xf>
    <xf numFmtId="0" fontId="18" fillId="7" borderId="28" xfId="3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7" borderId="6" xfId="3" applyFont="1" applyFill="1" applyBorder="1" applyAlignment="1">
      <alignment horizontal="center"/>
    </xf>
    <xf numFmtId="0" fontId="24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 wrapText="1"/>
    </xf>
    <xf numFmtId="0" fontId="24" fillId="7" borderId="26" xfId="3" applyFont="1" applyFill="1" applyBorder="1" applyAlignment="1">
      <alignment horizontal="center"/>
    </xf>
    <xf numFmtId="0" fontId="24" fillId="7" borderId="2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 wrapText="1"/>
    </xf>
    <xf numFmtId="0" fontId="24" fillId="7" borderId="28" xfId="3" applyFont="1" applyFill="1" applyBorder="1" applyAlignment="1">
      <alignment horizontal="center"/>
    </xf>
    <xf numFmtId="0" fontId="24" fillId="7" borderId="28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/>
    </xf>
    <xf numFmtId="0" fontId="24" fillId="7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/>
    </xf>
    <xf numFmtId="0" fontId="19" fillId="0" borderId="6" xfId="3" quotePrefix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 shrinkToFit="1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horizontal="left" vertical="center" wrapText="1"/>
    </xf>
    <xf numFmtId="0" fontId="18" fillId="8" borderId="19" xfId="3" applyFont="1" applyFill="1" applyBorder="1" applyAlignment="1">
      <alignment vertical="center" wrapText="1"/>
    </xf>
    <xf numFmtId="0" fontId="18" fillId="8" borderId="21" xfId="3" applyFont="1" applyFill="1" applyBorder="1" applyAlignment="1">
      <alignment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/>
    </xf>
    <xf numFmtId="0" fontId="19" fillId="0" borderId="29" xfId="3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9" fillId="0" borderId="28" xfId="3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24" fillId="0" borderId="12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/>
    </xf>
    <xf numFmtId="0" fontId="19" fillId="0" borderId="13" xfId="3" quotePrefix="1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 wrapText="1"/>
    </xf>
    <xf numFmtId="0" fontId="25" fillId="0" borderId="28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/>
    </xf>
    <xf numFmtId="0" fontId="18" fillId="0" borderId="23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/>
    </xf>
    <xf numFmtId="0" fontId="33" fillId="0" borderId="28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 wrapText="1"/>
    </xf>
    <xf numFmtId="0" fontId="18" fillId="0" borderId="13" xfId="3" applyFont="1" applyBorder="1" applyAlignment="1">
      <alignment horizontal="center"/>
    </xf>
    <xf numFmtId="0" fontId="18" fillId="0" borderId="13" xfId="3" applyFont="1" applyBorder="1" applyAlignment="1">
      <alignment horizontal="center" vertical="center"/>
    </xf>
    <xf numFmtId="0" fontId="22" fillId="0" borderId="23" xfId="3" quotePrefix="1" applyFont="1" applyFill="1" applyBorder="1" applyAlignment="1">
      <alignment vertical="center" wrapText="1"/>
    </xf>
    <xf numFmtId="0" fontId="24" fillId="0" borderId="26" xfId="3" applyFont="1" applyFill="1" applyBorder="1" applyAlignment="1">
      <alignment horizontal="center" wrapText="1"/>
    </xf>
    <xf numFmtId="0" fontId="18" fillId="0" borderId="26" xfId="3" applyFont="1" applyBorder="1" applyAlignment="1">
      <alignment horizontal="center" vertical="center"/>
    </xf>
    <xf numFmtId="0" fontId="22" fillId="0" borderId="26" xfId="3" quotePrefix="1" applyFont="1" applyFill="1" applyBorder="1" applyAlignment="1">
      <alignment vertical="center" wrapText="1"/>
    </xf>
    <xf numFmtId="0" fontId="24" fillId="0" borderId="28" xfId="3" applyFont="1" applyFill="1" applyBorder="1" applyAlignment="1">
      <alignment horizontal="center" wrapText="1"/>
    </xf>
    <xf numFmtId="0" fontId="22" fillId="0" borderId="28" xfId="3" quotePrefix="1" applyFont="1" applyFill="1" applyBorder="1" applyAlignment="1">
      <alignment vertical="center" wrapText="1"/>
    </xf>
    <xf numFmtId="0" fontId="35" fillId="0" borderId="23" xfId="3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2" fillId="0" borderId="12" xfId="3" quotePrefix="1" applyFont="1" applyFill="1" applyBorder="1" applyAlignment="1">
      <alignment vertical="center" wrapText="1"/>
    </xf>
    <xf numFmtId="0" fontId="18" fillId="0" borderId="16" xfId="3" applyFont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wrapText="1"/>
    </xf>
    <xf numFmtId="0" fontId="18" fillId="0" borderId="19" xfId="3" applyFont="1" applyBorder="1" applyAlignment="1">
      <alignment horizontal="center" vertical="center"/>
    </xf>
    <xf numFmtId="0" fontId="19" fillId="0" borderId="19" xfId="3" quotePrefix="1" applyFont="1" applyFill="1" applyBorder="1" applyAlignment="1">
      <alignment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0" fontId="37" fillId="0" borderId="23" xfId="3" applyFont="1" applyFill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vertical="center" wrapText="1"/>
    </xf>
    <xf numFmtId="0" fontId="32" fillId="0" borderId="12" xfId="3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wrapText="1"/>
    </xf>
    <xf numFmtId="0" fontId="19" fillId="0" borderId="6" xfId="3" quotePrefix="1" applyFont="1" applyFill="1" applyBorder="1" applyAlignment="1">
      <alignment vertical="center" wrapText="1"/>
    </xf>
    <xf numFmtId="0" fontId="18" fillId="0" borderId="23" xfId="3" applyFont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19" fillId="0" borderId="12" xfId="3" quotePrefix="1" applyFont="1" applyFill="1" applyBorder="1" applyAlignment="1">
      <alignment horizontal="center" vertical="center" wrapText="1"/>
    </xf>
    <xf numFmtId="0" fontId="19" fillId="0" borderId="6" xfId="3" quotePrefix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19" fillId="0" borderId="28" xfId="3" quotePrefix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18" fillId="0" borderId="26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9" fillId="8" borderId="19" xfId="3" applyFont="1" applyFill="1" applyBorder="1" applyAlignment="1">
      <alignment horizontal="right" vertical="center"/>
    </xf>
    <xf numFmtId="0" fontId="18" fillId="8" borderId="19" xfId="3" applyFont="1" applyFill="1" applyBorder="1" applyAlignment="1">
      <alignment horizontal="right"/>
    </xf>
    <xf numFmtId="0" fontId="18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vertical="top"/>
    </xf>
    <xf numFmtId="0" fontId="18" fillId="0" borderId="6" xfId="3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top"/>
    </xf>
    <xf numFmtId="0" fontId="18" fillId="0" borderId="26" xfId="3" applyFont="1" applyFill="1" applyBorder="1" applyAlignment="1">
      <alignment horizontal="center" vertical="top" wrapText="1"/>
    </xf>
    <xf numFmtId="0" fontId="18" fillId="0" borderId="26" xfId="3" applyFont="1" applyFill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top"/>
    </xf>
    <xf numFmtId="0" fontId="18" fillId="0" borderId="28" xfId="3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top"/>
    </xf>
    <xf numFmtId="0" fontId="18" fillId="0" borderId="13" xfId="3" applyFont="1" applyFill="1" applyBorder="1" applyAlignment="1">
      <alignment horizontal="center" vertical="top" wrapText="1"/>
    </xf>
    <xf numFmtId="0" fontId="18" fillId="0" borderId="12" xfId="3" applyFont="1" applyFill="1" applyBorder="1" applyAlignment="1">
      <alignment horizontal="center" vertical="top"/>
    </xf>
    <xf numFmtId="0" fontId="18" fillId="0" borderId="12" xfId="3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38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1" fillId="6" borderId="34" xfId="0" applyFont="1" applyFill="1" applyBorder="1" applyAlignment="1">
      <alignment horizontal="left" vertical="center"/>
    </xf>
    <xf numFmtId="0" fontId="41" fillId="6" borderId="29" xfId="3" applyFont="1" applyFill="1" applyBorder="1" applyAlignment="1">
      <alignment horizontal="center" vertical="center"/>
    </xf>
    <xf numFmtId="0" fontId="41" fillId="6" borderId="29" xfId="3" applyFont="1" applyFill="1" applyBorder="1" applyAlignment="1">
      <alignment horizontal="center"/>
    </xf>
    <xf numFmtId="0" fontId="41" fillId="6" borderId="29" xfId="0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top" wrapText="1"/>
    </xf>
    <xf numFmtId="0" fontId="29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0" fillId="10" borderId="26" xfId="3" applyFont="1" applyFill="1" applyBorder="1" applyAlignment="1">
      <alignment horizontal="left" vertical="center"/>
    </xf>
    <xf numFmtId="0" fontId="29" fillId="10" borderId="26" xfId="3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0" borderId="26" xfId="1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0" fillId="11" borderId="26" xfId="3" applyFont="1" applyFill="1" applyBorder="1" applyAlignment="1">
      <alignment horizontal="left" vertical="center"/>
    </xf>
    <xf numFmtId="0" fontId="19" fillId="11" borderId="26" xfId="3" applyFont="1" applyFill="1" applyBorder="1" applyAlignment="1">
      <alignment horizontal="center" vertical="center"/>
    </xf>
    <xf numFmtId="0" fontId="18" fillId="11" borderId="26" xfId="3" applyFont="1" applyFill="1" applyBorder="1" applyAlignment="1">
      <alignment horizontal="center" vertical="center" wrapText="1"/>
    </xf>
    <xf numFmtId="0" fontId="19" fillId="6" borderId="26" xfId="3" applyFont="1" applyFill="1" applyBorder="1" applyAlignment="1">
      <alignment vertical="center"/>
    </xf>
    <xf numFmtId="0" fontId="43" fillId="0" borderId="0" xfId="3" applyFont="1" applyBorder="1" applyAlignment="1">
      <alignment horizontal="left"/>
    </xf>
    <xf numFmtId="0" fontId="43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wrapText="1"/>
    </xf>
    <xf numFmtId="0" fontId="24" fillId="7" borderId="13" xfId="3" applyFont="1" applyFill="1" applyBorder="1" applyAlignment="1">
      <alignment horizontal="center"/>
    </xf>
    <xf numFmtId="0" fontId="24" fillId="7" borderId="13" xfId="3" applyFont="1" applyFill="1" applyBorder="1" applyAlignment="1">
      <alignment horizontal="center" vertical="center"/>
    </xf>
    <xf numFmtId="9" fontId="18" fillId="0" borderId="6" xfId="2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8" fillId="8" borderId="34" xfId="3" applyFont="1" applyFill="1" applyBorder="1" applyAlignment="1">
      <alignment horizontal="left" vertical="center"/>
    </xf>
    <xf numFmtId="0" fontId="18" fillId="8" borderId="29" xfId="3" applyFont="1" applyFill="1" applyBorder="1" applyAlignment="1">
      <alignment vertical="center"/>
    </xf>
    <xf numFmtId="0" fontId="18" fillId="8" borderId="30" xfId="3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horizontal="center" vertical="center"/>
    </xf>
    <xf numFmtId="0" fontId="46" fillId="7" borderId="6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24" fillId="0" borderId="45" xfId="3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8" fillId="0" borderId="19" xfId="3" applyFont="1" applyBorder="1" applyAlignment="1">
      <alignment horizontal="center"/>
    </xf>
    <xf numFmtId="0" fontId="25" fillId="0" borderId="29" xfId="3" applyFont="1" applyFill="1" applyBorder="1" applyAlignment="1">
      <alignment horizontal="center" vertical="center"/>
    </xf>
    <xf numFmtId="0" fontId="47" fillId="0" borderId="6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53" fillId="0" borderId="6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top" wrapText="1"/>
    </xf>
    <xf numFmtId="0" fontId="18" fillId="0" borderId="19" xfId="3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 wrapText="1"/>
    </xf>
    <xf numFmtId="0" fontId="27" fillId="0" borderId="29" xfId="3" applyFont="1" applyFill="1" applyBorder="1" applyAlignment="1">
      <alignment horizontal="center" vertical="center" wrapText="1"/>
    </xf>
    <xf numFmtId="0" fontId="27" fillId="7" borderId="6" xfId="3" applyFont="1" applyFill="1" applyBorder="1" applyAlignment="1">
      <alignment horizontal="center" vertical="center"/>
    </xf>
    <xf numFmtId="0" fontId="27" fillId="0" borderId="23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 wrapText="1"/>
    </xf>
    <xf numFmtId="0" fontId="25" fillId="7" borderId="28" xfId="3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 wrapText="1"/>
    </xf>
    <xf numFmtId="0" fontId="19" fillId="0" borderId="29" xfId="3" quotePrefix="1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22" fillId="0" borderId="29" xfId="3" quotePrefix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38" fillId="0" borderId="6" xfId="3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5" fillId="12" borderId="23" xfId="0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52" fillId="7" borderId="12" xfId="0" applyFont="1" applyFill="1" applyBorder="1" applyAlignment="1">
      <alignment horizontal="center" vertical="center"/>
    </xf>
    <xf numFmtId="0" fontId="55" fillId="0" borderId="6" xfId="3" quotePrefix="1" applyFont="1" applyFill="1" applyBorder="1" applyAlignment="1">
      <alignment horizontal="center" vertical="center"/>
    </xf>
    <xf numFmtId="0" fontId="55" fillId="7" borderId="26" xfId="0" applyFont="1" applyFill="1" applyBorder="1" applyAlignment="1">
      <alignment horizontal="center" vertical="center"/>
    </xf>
    <xf numFmtId="0" fontId="22" fillId="0" borderId="26" xfId="3" quotePrefix="1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 wrapText="1"/>
    </xf>
    <xf numFmtId="0" fontId="25" fillId="0" borderId="23" xfId="3" applyFont="1" applyFill="1" applyBorder="1" applyAlignment="1">
      <alignment horizontal="center" vertical="center" wrapText="1"/>
    </xf>
    <xf numFmtId="0" fontId="22" fillId="0" borderId="13" xfId="3" quotePrefix="1" applyFont="1" applyFill="1" applyBorder="1" applyAlignment="1">
      <alignment horizontal="center" vertical="center" wrapText="1"/>
    </xf>
    <xf numFmtId="0" fontId="19" fillId="0" borderId="23" xfId="3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24" fillId="0" borderId="23" xfId="3" applyFont="1" applyFill="1" applyBorder="1" applyAlignment="1">
      <alignment horizontal="center" wrapText="1"/>
    </xf>
    <xf numFmtId="0" fontId="18" fillId="0" borderId="16" xfId="0" applyFont="1" applyBorder="1" applyAlignment="1">
      <alignment horizontal="left" vertical="center" wrapText="1"/>
    </xf>
    <xf numFmtId="0" fontId="24" fillId="0" borderId="19" xfId="3" applyFont="1" applyFill="1" applyBorder="1" applyAlignment="1">
      <alignment horizontal="center" wrapText="1"/>
    </xf>
    <xf numFmtId="0" fontId="22" fillId="0" borderId="19" xfId="3" quotePrefix="1" applyFont="1" applyFill="1" applyBorder="1" applyAlignment="1">
      <alignment vertical="center" wrapText="1"/>
    </xf>
    <xf numFmtId="0" fontId="22" fillId="0" borderId="19" xfId="3" quotePrefix="1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/>
    </xf>
    <xf numFmtId="0" fontId="37" fillId="0" borderId="28" xfId="3" applyFont="1" applyFill="1" applyBorder="1" applyAlignment="1">
      <alignment horizontal="center" vertical="center" wrapText="1"/>
    </xf>
    <xf numFmtId="0" fontId="49" fillId="0" borderId="28" xfId="3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0" fontId="19" fillId="6" borderId="26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vertical="center"/>
    </xf>
    <xf numFmtId="0" fontId="18" fillId="2" borderId="19" xfId="3" applyFont="1" applyFill="1" applyBorder="1" applyAlignment="1">
      <alignment vertical="center"/>
    </xf>
    <xf numFmtId="0" fontId="18" fillId="0" borderId="19" xfId="3" quotePrefix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4" fillId="7" borderId="29" xfId="3" applyFont="1" applyFill="1" applyBorder="1" applyAlignment="1">
      <alignment horizontal="center" vertical="center" wrapText="1"/>
    </xf>
    <xf numFmtId="0" fontId="18" fillId="7" borderId="29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vertical="center"/>
    </xf>
    <xf numFmtId="0" fontId="24" fillId="7" borderId="19" xfId="3" applyFont="1" applyFill="1" applyBorder="1" applyAlignment="1">
      <alignment horizontal="center" vertical="center" wrapText="1"/>
    </xf>
    <xf numFmtId="0" fontId="18" fillId="0" borderId="19" xfId="3" quotePrefix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 wrapText="1"/>
    </xf>
    <xf numFmtId="0" fontId="24" fillId="0" borderId="19" xfId="3" quotePrefix="1" applyFont="1" applyFill="1" applyBorder="1" applyAlignment="1">
      <alignment horizontal="center" vertical="center" wrapText="1"/>
    </xf>
    <xf numFmtId="0" fontId="18" fillId="8" borderId="17" xfId="3" quotePrefix="1" applyFont="1" applyFill="1" applyBorder="1" applyAlignment="1">
      <alignment horizontal="right" vertical="center"/>
    </xf>
    <xf numFmtId="0" fontId="24" fillId="0" borderId="13" xfId="3" applyFont="1" applyBorder="1" applyAlignment="1">
      <alignment horizontal="center" vertical="center" wrapText="1"/>
    </xf>
    <xf numFmtId="0" fontId="18" fillId="6" borderId="29" xfId="3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 wrapText="1"/>
    </xf>
    <xf numFmtId="0" fontId="18" fillId="11" borderId="26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/>
    </xf>
    <xf numFmtId="0" fontId="27" fillId="12" borderId="2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7" fillId="8" borderId="19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13" xfId="3" applyFont="1" applyFill="1" applyBorder="1" applyAlignment="1">
      <alignment horizontal="center" vertical="center"/>
    </xf>
    <xf numFmtId="0" fontId="18" fillId="13" borderId="6" xfId="3" applyFont="1" applyFill="1" applyBorder="1" applyAlignment="1">
      <alignment horizontal="center" vertical="center" wrapText="1"/>
    </xf>
    <xf numFmtId="0" fontId="18" fillId="13" borderId="26" xfId="3" applyFont="1" applyFill="1" applyBorder="1" applyAlignment="1">
      <alignment horizontal="center" vertical="center" wrapText="1"/>
    </xf>
    <xf numFmtId="0" fontId="27" fillId="14" borderId="2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5" borderId="23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8" borderId="20" xfId="3" applyFont="1" applyFill="1" applyBorder="1" applyAlignment="1">
      <alignment horizontal="right" vertical="center"/>
    </xf>
    <xf numFmtId="0" fontId="18" fillId="7" borderId="6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24" fillId="0" borderId="6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 wrapText="1"/>
    </xf>
    <xf numFmtId="0" fontId="27" fillId="7" borderId="29" xfId="3" applyFont="1" applyFill="1" applyBorder="1" applyAlignment="1">
      <alignment horizontal="center" vertical="center" wrapText="1"/>
    </xf>
    <xf numFmtId="0" fontId="65" fillId="0" borderId="6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/>
    </xf>
    <xf numFmtId="0" fontId="19" fillId="0" borderId="5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25" fillId="0" borderId="19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8" fillId="7" borderId="16" xfId="3" applyFont="1" applyFill="1" applyBorder="1" applyAlignment="1">
      <alignment horizontal="left" vertical="center" wrapText="1"/>
    </xf>
    <xf numFmtId="0" fontId="18" fillId="7" borderId="19" xfId="3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/>
    </xf>
    <xf numFmtId="0" fontId="18" fillId="8" borderId="49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center" vertical="center"/>
    </xf>
    <xf numFmtId="0" fontId="24" fillId="7" borderId="19" xfId="3" applyFont="1" applyFill="1" applyBorder="1" applyAlignment="1">
      <alignment horizontal="center" vertical="center"/>
    </xf>
    <xf numFmtId="0" fontId="38" fillId="0" borderId="29" xfId="3" applyFont="1" applyFill="1" applyBorder="1" applyAlignment="1">
      <alignment horizontal="center" vertical="center" wrapText="1"/>
    </xf>
    <xf numFmtId="0" fontId="38" fillId="0" borderId="29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 wrapText="1"/>
    </xf>
    <xf numFmtId="0" fontId="18" fillId="0" borderId="29" xfId="3" applyFont="1" applyFill="1" applyBorder="1" applyAlignment="1">
      <alignment horizontal="center"/>
    </xf>
    <xf numFmtId="0" fontId="51" fillId="0" borderId="29" xfId="3" applyFont="1" applyFill="1" applyBorder="1" applyAlignment="1">
      <alignment horizontal="center" vertical="center"/>
    </xf>
    <xf numFmtId="0" fontId="18" fillId="8" borderId="19" xfId="3" applyFont="1" applyFill="1" applyBorder="1" applyAlignment="1">
      <alignment horizontal="right" vertical="center" wrapText="1"/>
    </xf>
    <xf numFmtId="0" fontId="18" fillId="8" borderId="19" xfId="3" quotePrefix="1" applyFont="1" applyFill="1" applyBorder="1" applyAlignment="1">
      <alignment vertical="center"/>
    </xf>
    <xf numFmtId="0" fontId="18" fillId="8" borderId="20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/>
    </xf>
    <xf numFmtId="0" fontId="18" fillId="3" borderId="19" xfId="3" applyFont="1" applyFill="1" applyBorder="1" applyAlignment="1">
      <alignment vertical="center"/>
    </xf>
    <xf numFmtId="0" fontId="18" fillId="4" borderId="19" xfId="3" quotePrefix="1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29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/>
    </xf>
    <xf numFmtId="0" fontId="18" fillId="4" borderId="5" xfId="3" applyFont="1" applyFill="1" applyBorder="1" applyAlignment="1">
      <alignment vertical="center"/>
    </xf>
    <xf numFmtId="0" fontId="18" fillId="4" borderId="19" xfId="3" applyFont="1" applyFill="1" applyBorder="1" applyAlignment="1">
      <alignment vertical="center"/>
    </xf>
    <xf numFmtId="0" fontId="24" fillId="3" borderId="19" xfId="3" applyFont="1" applyFill="1" applyBorder="1" applyAlignment="1">
      <alignment vertical="center" wrapText="1"/>
    </xf>
    <xf numFmtId="0" fontId="24" fillId="4" borderId="19" xfId="3" quotePrefix="1" applyFont="1" applyFill="1" applyBorder="1" applyAlignment="1">
      <alignment vertical="center" wrapText="1"/>
    </xf>
    <xf numFmtId="0" fontId="18" fillId="3" borderId="19" xfId="3" applyFont="1" applyFill="1" applyBorder="1" applyAlignment="1">
      <alignment vertical="center" wrapText="1"/>
    </xf>
    <xf numFmtId="0" fontId="18" fillId="4" borderId="19" xfId="3" quotePrefix="1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4" borderId="21" xfId="3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 wrapText="1"/>
    </xf>
    <xf numFmtId="0" fontId="18" fillId="4" borderId="32" xfId="3" applyFont="1" applyFill="1" applyBorder="1" applyAlignment="1">
      <alignment vertical="center" wrapText="1"/>
    </xf>
    <xf numFmtId="0" fontId="24" fillId="4" borderId="21" xfId="3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/>
    </xf>
    <xf numFmtId="0" fontId="18" fillId="4" borderId="21" xfId="0" applyFont="1" applyFill="1" applyBorder="1" applyAlignment="1">
      <alignment vertical="center"/>
    </xf>
    <xf numFmtId="0" fontId="18" fillId="6" borderId="19" xfId="3" applyFont="1" applyFill="1" applyBorder="1" applyAlignment="1">
      <alignment horizontal="center" vertical="center" wrapText="1"/>
    </xf>
    <xf numFmtId="0" fontId="41" fillId="6" borderId="29" xfId="3" applyFont="1" applyFill="1" applyBorder="1" applyAlignment="1">
      <alignment horizontal="center" vertical="center" wrapText="1"/>
    </xf>
    <xf numFmtId="0" fontId="18" fillId="6" borderId="29" xfId="3" applyFont="1" applyFill="1" applyBorder="1" applyAlignment="1">
      <alignment horizontal="center" vertical="center" wrapText="1"/>
    </xf>
    <xf numFmtId="0" fontId="55" fillId="7" borderId="6" xfId="3" quotePrefix="1" applyFont="1" applyFill="1" applyBorder="1" applyAlignment="1">
      <alignment horizontal="center" vertical="center"/>
    </xf>
    <xf numFmtId="0" fontId="19" fillId="7" borderId="6" xfId="3" quotePrefix="1" applyFont="1" applyFill="1" applyBorder="1" applyAlignment="1">
      <alignment horizontal="center" vertical="center"/>
    </xf>
    <xf numFmtId="0" fontId="19" fillId="7" borderId="29" xfId="3" quotePrefix="1" applyFont="1" applyFill="1" applyBorder="1" applyAlignment="1">
      <alignment horizontal="center" vertical="center"/>
    </xf>
    <xf numFmtId="0" fontId="55" fillId="7" borderId="23" xfId="3" quotePrefix="1" applyFont="1" applyFill="1" applyBorder="1" applyAlignment="1">
      <alignment horizontal="center" vertical="center"/>
    </xf>
    <xf numFmtId="0" fontId="55" fillId="7" borderId="26" xfId="3" quotePrefix="1" applyFont="1" applyFill="1" applyBorder="1" applyAlignment="1">
      <alignment horizontal="center" vertical="center"/>
    </xf>
    <xf numFmtId="0" fontId="19" fillId="7" borderId="26" xfId="3" quotePrefix="1" applyFont="1" applyFill="1" applyBorder="1" applyAlignment="1">
      <alignment horizontal="center" vertical="center"/>
    </xf>
    <xf numFmtId="0" fontId="19" fillId="7" borderId="28" xfId="3" quotePrefix="1" applyFont="1" applyFill="1" applyBorder="1" applyAlignment="1">
      <alignment horizontal="center" vertical="center"/>
    </xf>
    <xf numFmtId="0" fontId="55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52" fillId="7" borderId="26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2" fillId="7" borderId="28" xfId="0" applyFont="1" applyFill="1" applyBorder="1" applyAlignment="1">
      <alignment horizontal="center" vertical="center"/>
    </xf>
    <xf numFmtId="0" fontId="30" fillId="7" borderId="28" xfId="3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/>
    </xf>
    <xf numFmtId="0" fontId="22" fillId="7" borderId="23" xfId="3" quotePrefix="1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22" fillId="7" borderId="26" xfId="3" quotePrefix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2" fillId="7" borderId="6" xfId="3" quotePrefix="1" applyFont="1" applyFill="1" applyBorder="1" applyAlignment="1">
      <alignment horizontal="center" vertical="center"/>
    </xf>
    <xf numFmtId="0" fontId="58" fillId="7" borderId="29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22" fillId="7" borderId="13" xfId="3" quotePrefix="1" applyFont="1" applyFill="1" applyBorder="1" applyAlignment="1">
      <alignment horizontal="center" vertical="center"/>
    </xf>
    <xf numFmtId="0" fontId="22" fillId="7" borderId="29" xfId="3" quotePrefix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3" quotePrefix="1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18" fillId="13" borderId="23" xfId="3" applyFont="1" applyFill="1" applyBorder="1" applyAlignment="1">
      <alignment horizontal="center" vertical="center" wrapText="1"/>
    </xf>
    <xf numFmtId="0" fontId="24" fillId="7" borderId="23" xfId="3" applyFont="1" applyFill="1" applyBorder="1" applyAlignment="1">
      <alignment horizontal="center"/>
    </xf>
    <xf numFmtId="0" fontId="24" fillId="7" borderId="23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4" fillId="0" borderId="19" xfId="3" quotePrefix="1" applyFont="1" applyFill="1" applyBorder="1" applyAlignment="1">
      <alignment horizontal="center" vertical="center"/>
    </xf>
    <xf numFmtId="0" fontId="24" fillId="4" borderId="21" xfId="3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 shrinkToFit="1"/>
    </xf>
    <xf numFmtId="0" fontId="35" fillId="0" borderId="23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27" fillId="12" borderId="28" xfId="0" applyFont="1" applyFill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/>
    </xf>
    <xf numFmtId="0" fontId="49" fillId="0" borderId="19" xfId="3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/>
    </xf>
    <xf numFmtId="0" fontId="27" fillId="0" borderId="6" xfId="3" applyFont="1" applyBorder="1" applyAlignment="1">
      <alignment horizontal="center" vertical="center" wrapText="1"/>
    </xf>
    <xf numFmtId="0" fontId="27" fillId="0" borderId="6" xfId="3" applyFont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 wrapText="1"/>
    </xf>
    <xf numFmtId="0" fontId="25" fillId="7" borderId="6" xfId="3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8" xfId="3" applyFont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0" fillId="0" borderId="29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center" vertical="center"/>
    </xf>
    <xf numFmtId="0" fontId="25" fillId="16" borderId="26" xfId="3" applyFont="1" applyFill="1" applyBorder="1" applyAlignment="1">
      <alignment horizontal="center" vertical="center" wrapText="1"/>
    </xf>
    <xf numFmtId="0" fontId="67" fillId="16" borderId="19" xfId="3" applyFont="1" applyFill="1" applyBorder="1" applyAlignment="1">
      <alignment horizontal="center" vertical="center" wrapText="1"/>
    </xf>
    <xf numFmtId="0" fontId="67" fillId="16" borderId="19" xfId="0" applyFont="1" applyFill="1" applyBorder="1" applyAlignment="1">
      <alignment horizontal="center" vertical="center" wrapText="1"/>
    </xf>
    <xf numFmtId="0" fontId="67" fillId="16" borderId="6" xfId="0" applyFont="1" applyFill="1" applyBorder="1" applyAlignment="1">
      <alignment horizontal="center" vertical="center" wrapText="1"/>
    </xf>
    <xf numFmtId="0" fontId="18" fillId="16" borderId="26" xfId="3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 wrapText="1"/>
    </xf>
    <xf numFmtId="0" fontId="48" fillId="7" borderId="23" xfId="3" applyFont="1" applyFill="1" applyBorder="1" applyAlignment="1">
      <alignment horizontal="center" vertical="center" wrapText="1"/>
    </xf>
    <xf numFmtId="0" fontId="21" fillId="7" borderId="12" xfId="3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/>
    </xf>
    <xf numFmtId="0" fontId="21" fillId="7" borderId="13" xfId="3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23" xfId="3" applyFont="1" applyFill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/>
    </xf>
    <xf numFmtId="0" fontId="21" fillId="7" borderId="26" xfId="3" applyFont="1" applyFill="1" applyBorder="1" applyAlignment="1">
      <alignment horizontal="center" vertical="center"/>
    </xf>
    <xf numFmtId="0" fontId="21" fillId="7" borderId="26" xfId="3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23" fillId="0" borderId="6" xfId="3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/>
    </xf>
    <xf numFmtId="0" fontId="23" fillId="14" borderId="23" xfId="0" applyFont="1" applyFill="1" applyBorder="1" applyAlignment="1">
      <alignment horizontal="center" vertical="center" wrapText="1"/>
    </xf>
    <xf numFmtId="0" fontId="27" fillId="7" borderId="23" xfId="3" applyFont="1" applyFill="1" applyBorder="1" applyAlignment="1">
      <alignment horizontal="center" vertical="center" wrapText="1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5" xfId="3" quotePrefix="1" applyFont="1" applyFill="1" applyBorder="1" applyAlignment="1">
      <alignment vertical="center"/>
    </xf>
    <xf numFmtId="0" fontId="18" fillId="4" borderId="29" xfId="3" quotePrefix="1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/>
    </xf>
    <xf numFmtId="0" fontId="18" fillId="0" borderId="29" xfId="3" quotePrefix="1" applyFont="1" applyFill="1" applyBorder="1" applyAlignment="1">
      <alignment horizontal="center" vertical="center"/>
    </xf>
    <xf numFmtId="0" fontId="18" fillId="4" borderId="32" xfId="3" applyFont="1" applyFill="1" applyBorder="1" applyAlignment="1">
      <alignment vertical="center" wrapText="1"/>
    </xf>
    <xf numFmtId="0" fontId="18" fillId="4" borderId="30" xfId="3" applyFont="1" applyFill="1" applyBorder="1" applyAlignment="1">
      <alignment vertical="center" wrapText="1"/>
    </xf>
    <xf numFmtId="0" fontId="18" fillId="7" borderId="33" xfId="3" applyFont="1" applyFill="1" applyBorder="1" applyAlignment="1">
      <alignment horizontal="left"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 wrapText="1"/>
    </xf>
    <xf numFmtId="0" fontId="18" fillId="7" borderId="29" xfId="3" applyFont="1" applyFill="1" applyBorder="1" applyAlignment="1">
      <alignment horizontal="center" vertical="center" wrapText="1"/>
    </xf>
    <xf numFmtId="0" fontId="18" fillId="6" borderId="5" xfId="3" applyFont="1" applyFill="1" applyBorder="1" applyAlignment="1">
      <alignment vertical="center"/>
    </xf>
    <xf numFmtId="0" fontId="18" fillId="6" borderId="29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right" vertical="center"/>
    </xf>
    <xf numFmtId="0" fontId="18" fillId="0" borderId="29" xfId="3" quotePrefix="1" applyFont="1" applyFill="1" applyBorder="1" applyAlignment="1">
      <alignment horizontal="right" vertical="center"/>
    </xf>
    <xf numFmtId="0" fontId="18" fillId="4" borderId="32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0" borderId="33" xfId="3" applyFont="1" applyBorder="1" applyAlignment="1">
      <alignment horizontal="left" vertical="center" wrapText="1"/>
    </xf>
    <xf numFmtId="0" fontId="18" fillId="0" borderId="34" xfId="3" applyFont="1" applyBorder="1" applyAlignment="1">
      <alignment horizontal="left" vertical="center" wrapText="1"/>
    </xf>
    <xf numFmtId="0" fontId="18" fillId="0" borderId="5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7" borderId="5" xfId="3" quotePrefix="1" applyFont="1" applyFill="1" applyBorder="1" applyAlignment="1">
      <alignment horizontal="right" vertical="center"/>
    </xf>
    <xf numFmtId="0" fontId="18" fillId="7" borderId="29" xfId="3" quotePrefix="1" applyFont="1" applyFill="1" applyBorder="1" applyAlignment="1">
      <alignment horizontal="right" vertical="center"/>
    </xf>
    <xf numFmtId="0" fontId="18" fillId="0" borderId="23" xfId="3" quotePrefix="1" applyFont="1" applyFill="1" applyBorder="1" applyAlignment="1">
      <alignment horizontal="center" vertical="center"/>
    </xf>
    <xf numFmtId="0" fontId="18" fillId="0" borderId="26" xfId="3" quotePrefix="1" applyFont="1" applyFill="1" applyBorder="1" applyAlignment="1">
      <alignment horizontal="center" vertical="center"/>
    </xf>
    <xf numFmtId="0" fontId="18" fillId="0" borderId="12" xfId="3" quotePrefix="1" applyFont="1" applyFill="1" applyBorder="1" applyAlignment="1">
      <alignment horizontal="center" vertical="center"/>
    </xf>
    <xf numFmtId="0" fontId="18" fillId="0" borderId="28" xfId="3" quotePrefix="1" applyFont="1" applyFill="1" applyBorder="1" applyAlignment="1">
      <alignment horizontal="center" vertical="center"/>
    </xf>
    <xf numFmtId="0" fontId="18" fillId="4" borderId="24" xfId="3" applyFont="1" applyFill="1" applyBorder="1" applyAlignment="1">
      <alignment vertical="center" wrapText="1"/>
    </xf>
    <xf numFmtId="0" fontId="18" fillId="7" borderId="23" xfId="3" quotePrefix="1" applyFont="1" applyFill="1" applyBorder="1" applyAlignment="1">
      <alignment horizontal="center" vertical="center"/>
    </xf>
    <xf numFmtId="0" fontId="18" fillId="7" borderId="26" xfId="3" quotePrefix="1" applyFont="1" applyFill="1" applyBorder="1" applyAlignment="1">
      <alignment horizontal="center" vertical="center"/>
    </xf>
    <xf numFmtId="0" fontId="18" fillId="7" borderId="12" xfId="3" quotePrefix="1" applyFont="1" applyFill="1" applyBorder="1" applyAlignment="1">
      <alignment horizontal="center" vertical="center"/>
    </xf>
    <xf numFmtId="0" fontId="18" fillId="7" borderId="28" xfId="3" quotePrefix="1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8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/>
    </xf>
    <xf numFmtId="0" fontId="18" fillId="8" borderId="20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 wrapText="1"/>
    </xf>
    <xf numFmtId="0" fontId="18" fillId="8" borderId="20" xfId="3" applyFont="1" applyFill="1" applyBorder="1" applyAlignment="1">
      <alignment vertical="center" wrapText="1"/>
    </xf>
    <xf numFmtId="0" fontId="19" fillId="8" borderId="17" xfId="3" quotePrefix="1" applyFont="1" applyFill="1" applyBorder="1" applyAlignment="1">
      <alignment horizontal="right" vertical="center"/>
    </xf>
    <xf numFmtId="0" fontId="19" fillId="8" borderId="20" xfId="3" quotePrefix="1" applyFont="1" applyFill="1" applyBorder="1" applyAlignment="1">
      <alignment horizontal="right" vertical="center"/>
    </xf>
    <xf numFmtId="0" fontId="18" fillId="8" borderId="17" xfId="3" applyFont="1" applyFill="1" applyBorder="1" applyAlignment="1">
      <alignment horizontal="right" vertical="center" wrapText="1"/>
    </xf>
    <xf numFmtId="0" fontId="18" fillId="8" borderId="20" xfId="3" applyFont="1" applyFill="1" applyBorder="1" applyAlignment="1">
      <alignment horizontal="right" vertical="center" wrapText="1"/>
    </xf>
    <xf numFmtId="0" fontId="24" fillId="0" borderId="13" xfId="3" quotePrefix="1" applyFont="1" applyFill="1" applyBorder="1" applyAlignment="1">
      <alignment horizontal="center" vertical="center" wrapText="1"/>
    </xf>
    <xf numFmtId="0" fontId="24" fillId="0" borderId="29" xfId="3" quotePrefix="1" applyFont="1" applyFill="1" applyBorder="1" applyAlignment="1">
      <alignment horizontal="center" vertical="center" wrapText="1"/>
    </xf>
    <xf numFmtId="0" fontId="24" fillId="0" borderId="13" xfId="3" quotePrefix="1" applyFont="1" applyFill="1" applyBorder="1" applyAlignment="1">
      <alignment horizontal="center" vertical="center"/>
    </xf>
    <xf numFmtId="0" fontId="24" fillId="0" borderId="29" xfId="3" quotePrefix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24" fillId="0" borderId="5" xfId="3" quotePrefix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 wrapText="1"/>
    </xf>
    <xf numFmtId="0" fontId="18" fillId="0" borderId="29" xfId="3" quotePrefix="1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3" borderId="13" xfId="3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 wrapText="1"/>
    </xf>
    <xf numFmtId="0" fontId="18" fillId="0" borderId="5" xfId="3" quotePrefix="1" applyFont="1" applyFill="1" applyBorder="1" applyAlignment="1">
      <alignment horizontal="center" vertical="center" wrapText="1"/>
    </xf>
    <xf numFmtId="0" fontId="18" fillId="7" borderId="35" xfId="3" applyFont="1" applyFill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20" fillId="10" borderId="26" xfId="3" applyFont="1" applyFill="1" applyBorder="1" applyAlignment="1">
      <alignment horizontal="center" vertical="center"/>
    </xf>
    <xf numFmtId="43" fontId="20" fillId="10" borderId="26" xfId="1" applyFont="1" applyFill="1" applyBorder="1" applyAlignment="1">
      <alignment horizontal="center" vertical="center"/>
    </xf>
    <xf numFmtId="0" fontId="29" fillId="10" borderId="10" xfId="3" applyFont="1" applyFill="1" applyBorder="1" applyAlignment="1">
      <alignment horizontal="center" vertical="center" wrapText="1"/>
    </xf>
    <xf numFmtId="0" fontId="29" fillId="10" borderId="11" xfId="3" applyFont="1" applyFill="1" applyBorder="1" applyAlignment="1">
      <alignment horizontal="center" vertical="center" wrapText="1"/>
    </xf>
    <xf numFmtId="0" fontId="19" fillId="2" borderId="9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42" xfId="3" applyFont="1" applyFill="1" applyBorder="1" applyAlignment="1">
      <alignment horizontal="center" vertical="center"/>
    </xf>
    <xf numFmtId="0" fontId="19" fillId="2" borderId="43" xfId="3" applyFont="1" applyFill="1" applyBorder="1" applyAlignment="1">
      <alignment horizontal="center" vertical="center"/>
    </xf>
    <xf numFmtId="0" fontId="20" fillId="11" borderId="39" xfId="3" applyFont="1" applyFill="1" applyBorder="1" applyAlignment="1">
      <alignment horizontal="center" vertical="center"/>
    </xf>
    <xf numFmtId="0" fontId="20" fillId="11" borderId="40" xfId="3" applyFont="1" applyFill="1" applyBorder="1" applyAlignment="1">
      <alignment horizontal="center" vertical="center"/>
    </xf>
    <xf numFmtId="0" fontId="20" fillId="11" borderId="41" xfId="3" applyFont="1" applyFill="1" applyBorder="1" applyAlignment="1">
      <alignment horizontal="center" vertical="center"/>
    </xf>
    <xf numFmtId="0" fontId="18" fillId="11" borderId="39" xfId="3" applyFont="1" applyFill="1" applyBorder="1" applyAlignment="1">
      <alignment horizontal="center" vertical="center"/>
    </xf>
    <xf numFmtId="0" fontId="18" fillId="11" borderId="40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8" xfId="0" applyFont="1" applyFill="1" applyBorder="1" applyAlignment="1">
      <alignment horizontal="center" vertical="center"/>
    </xf>
    <xf numFmtId="0" fontId="42" fillId="6" borderId="20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42" fillId="6" borderId="20" xfId="3" applyFont="1" applyFill="1" applyBorder="1" applyAlignment="1">
      <alignment horizontal="center" vertical="center" wrapText="1"/>
    </xf>
    <xf numFmtId="0" fontId="41" fillId="6" borderId="17" xfId="3" applyFont="1" applyFill="1" applyBorder="1" applyAlignment="1">
      <alignment horizontal="center" vertical="center"/>
    </xf>
    <xf numFmtId="0" fontId="41" fillId="6" borderId="18" xfId="3" applyFont="1" applyFill="1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18" fillId="3" borderId="13" xfId="3" applyFont="1" applyFill="1" applyBorder="1" applyAlignment="1">
      <alignment vertical="center"/>
    </xf>
    <xf numFmtId="0" fontId="18" fillId="4" borderId="13" xfId="3" quotePrefix="1" applyFont="1" applyFill="1" applyBorder="1" applyAlignment="1">
      <alignment vertical="center"/>
    </xf>
    <xf numFmtId="0" fontId="18" fillId="8" borderId="18" xfId="3" applyFont="1" applyFill="1" applyBorder="1" applyAlignment="1">
      <alignment horizontal="right" vertical="center" wrapText="1"/>
    </xf>
    <xf numFmtId="0" fontId="18" fillId="0" borderId="22" xfId="3" applyFont="1" applyFill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8" fillId="4" borderId="24" xfId="3" applyFont="1" applyFill="1" applyBorder="1" applyAlignment="1">
      <alignment vertical="center"/>
    </xf>
    <xf numFmtId="0" fontId="18" fillId="4" borderId="24" xfId="0" applyFont="1" applyFill="1" applyBorder="1" applyAlignment="1">
      <alignment vertical="center"/>
    </xf>
    <xf numFmtId="0" fontId="18" fillId="6" borderId="13" xfId="0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3" borderId="29" xfId="0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18" fillId="0" borderId="1" xfId="3" applyFont="1" applyBorder="1" applyAlignment="1">
      <alignment horizontal="left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6" borderId="6" xfId="3" applyFont="1" applyFill="1" applyBorder="1" applyAlignment="1">
      <alignment vertical="center"/>
    </xf>
    <xf numFmtId="0" fontId="18" fillId="6" borderId="26" xfId="0" applyFont="1" applyFill="1" applyBorder="1" applyAlignment="1">
      <alignment vertical="center"/>
    </xf>
    <xf numFmtId="0" fontId="18" fillId="6" borderId="28" xfId="0" applyFont="1" applyFill="1" applyBorder="1" applyAlignment="1">
      <alignment vertical="center"/>
    </xf>
    <xf numFmtId="0" fontId="18" fillId="7" borderId="5" xfId="3" quotePrefix="1" applyFont="1" applyFill="1" applyBorder="1" applyAlignment="1">
      <alignment horizontal="center" vertical="center"/>
    </xf>
    <xf numFmtId="0" fontId="18" fillId="7" borderId="13" xfId="3" quotePrefix="1" applyFont="1" applyFill="1" applyBorder="1" applyAlignment="1">
      <alignment horizontal="center" vertical="center"/>
    </xf>
    <xf numFmtId="0" fontId="18" fillId="7" borderId="29" xfId="3" quotePrefix="1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horizontal="right" vertical="center"/>
    </xf>
    <xf numFmtId="0" fontId="18" fillId="8" borderId="18" xfId="3" applyFont="1" applyFill="1" applyBorder="1" applyAlignment="1">
      <alignment horizontal="right" vertical="center"/>
    </xf>
    <xf numFmtId="0" fontId="19" fillId="8" borderId="18" xfId="3" quotePrefix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/>
    </xf>
    <xf numFmtId="0" fontId="18" fillId="8" borderId="36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 wrapText="1"/>
    </xf>
    <xf numFmtId="0" fontId="18" fillId="3" borderId="29" xfId="3" applyFont="1" applyFill="1" applyBorder="1" applyAlignment="1">
      <alignment vertical="center" wrapText="1"/>
    </xf>
    <xf numFmtId="0" fontId="18" fillId="4" borderId="5" xfId="3" quotePrefix="1" applyFont="1" applyFill="1" applyBorder="1" applyAlignment="1">
      <alignment vertical="center" wrapText="1"/>
    </xf>
    <xf numFmtId="0" fontId="18" fillId="4" borderId="29" xfId="3" quotePrefix="1" applyFont="1" applyFill="1" applyBorder="1" applyAlignment="1">
      <alignment vertical="center" wrapText="1"/>
    </xf>
    <xf numFmtId="0" fontId="18" fillId="0" borderId="35" xfId="3" applyFont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8" borderId="18" xfId="3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 wrapText="1"/>
    </xf>
    <xf numFmtId="0" fontId="18" fillId="0" borderId="22" xfId="3" applyFont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24" fillId="4" borderId="24" xfId="3" applyFont="1" applyFill="1" applyBorder="1" applyAlignment="1">
      <alignment vertical="center" wrapText="1"/>
    </xf>
    <xf numFmtId="0" fontId="24" fillId="0" borderId="5" xfId="3" quotePrefix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24" fillId="4" borderId="13" xfId="3" quotePrefix="1" applyFont="1" applyFill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34" xfId="0" applyFont="1" applyBorder="1" applyAlignment="1">
      <alignment horizontal="left" vertical="center" wrapText="1"/>
    </xf>
    <xf numFmtId="0" fontId="18" fillId="6" borderId="29" xfId="0" applyFont="1" applyFill="1" applyBorder="1" applyAlignment="1">
      <alignment vertical="center"/>
    </xf>
    <xf numFmtId="0" fontId="24" fillId="7" borderId="5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8" fillId="0" borderId="33" xfId="3" applyFont="1" applyFill="1" applyBorder="1" applyAlignment="1">
      <alignment horizontal="left" vertical="center" wrapText="1"/>
    </xf>
    <xf numFmtId="0" fontId="18" fillId="0" borderId="34" xfId="3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4" fillId="7" borderId="13" xfId="3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0" fillId="0" borderId="2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vertical="center"/>
    </xf>
    <xf numFmtId="0" fontId="18" fillId="3" borderId="28" xfId="3" applyFont="1" applyFill="1" applyBorder="1" applyAlignment="1">
      <alignment vertical="center"/>
    </xf>
    <xf numFmtId="0" fontId="24" fillId="0" borderId="28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4" borderId="6" xfId="3" quotePrefix="1" applyFont="1" applyFill="1" applyBorder="1" applyAlignment="1">
      <alignment vertical="center"/>
    </xf>
    <xf numFmtId="0" fontId="18" fillId="4" borderId="28" xfId="3" quotePrefix="1" applyFont="1" applyFill="1" applyBorder="1" applyAlignment="1">
      <alignment vertical="center"/>
    </xf>
    <xf numFmtId="0" fontId="18" fillId="4" borderId="7" xfId="3" applyFont="1" applyFill="1" applyBorder="1" applyAlignment="1">
      <alignment vertical="center" wrapText="1"/>
    </xf>
    <xf numFmtId="0" fontId="18" fillId="4" borderId="37" xfId="3" applyFont="1" applyFill="1" applyBorder="1" applyAlignment="1">
      <alignment vertical="center" wrapText="1"/>
    </xf>
    <xf numFmtId="0" fontId="18" fillId="6" borderId="28" xfId="3" applyFont="1" applyFill="1" applyBorder="1" applyAlignment="1">
      <alignment vertical="center"/>
    </xf>
    <xf numFmtId="0" fontId="18" fillId="2" borderId="6" xfId="3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7" borderId="29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4" fillId="7" borderId="5" xfId="3" applyFont="1" applyFill="1" applyBorder="1" applyAlignment="1">
      <alignment horizontal="center" vertical="center"/>
    </xf>
    <xf numFmtId="0" fontId="18" fillId="7" borderId="33" xfId="3" applyFont="1" applyFill="1" applyBorder="1" applyAlignment="1">
      <alignment horizontal="left" vertical="center"/>
    </xf>
    <xf numFmtId="0" fontId="18" fillId="7" borderId="34" xfId="3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1" xfId="3" applyFont="1" applyFill="1" applyBorder="1" applyAlignment="1">
      <alignment horizontal="left" vertical="center"/>
    </xf>
    <xf numFmtId="0" fontId="5" fillId="7" borderId="27" xfId="0" applyFont="1" applyFill="1" applyBorder="1" applyAlignment="1">
      <alignment horizontal="left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22" xfId="3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18" fillId="7" borderId="13" xfId="3" applyFont="1" applyFill="1" applyBorder="1" applyAlignment="1">
      <alignment horizontal="center" vertical="center" wrapText="1"/>
    </xf>
    <xf numFmtId="0" fontId="18" fillId="7" borderId="1" xfId="3" applyFont="1" applyFill="1" applyBorder="1" applyAlignment="1">
      <alignment horizontal="left" vertical="center" wrapText="1"/>
    </xf>
    <xf numFmtId="0" fontId="24" fillId="4" borderId="32" xfId="3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7" borderId="6" xfId="3" applyFont="1" applyFill="1" applyBorder="1" applyAlignment="1">
      <alignment horizontal="center" vertical="center" shrinkToFit="1"/>
    </xf>
    <xf numFmtId="0" fontId="18" fillId="7" borderId="28" xfId="0" applyFont="1" applyFill="1" applyBorder="1" applyAlignment="1">
      <alignment horizontal="center" vertical="center" shrinkToFit="1"/>
    </xf>
    <xf numFmtId="176" fontId="24" fillId="7" borderId="5" xfId="3" quotePrefix="1" applyNumberFormat="1" applyFont="1" applyFill="1" applyBorder="1" applyAlignment="1">
      <alignment horizontal="center" vertical="center"/>
    </xf>
    <xf numFmtId="176" fontId="24" fillId="7" borderId="13" xfId="3" quotePrefix="1" applyNumberFormat="1" applyFont="1" applyFill="1" applyBorder="1" applyAlignment="1">
      <alignment horizontal="center" vertical="center"/>
    </xf>
    <xf numFmtId="176" fontId="24" fillId="7" borderId="29" xfId="3" quotePrefix="1" applyNumberFormat="1" applyFont="1" applyFill="1" applyBorder="1" applyAlignment="1">
      <alignment horizontal="center" vertical="center"/>
    </xf>
    <xf numFmtId="0" fontId="24" fillId="7" borderId="5" xfId="3" quotePrefix="1" applyFont="1" applyFill="1" applyBorder="1" applyAlignment="1">
      <alignment horizontal="center" vertical="center"/>
    </xf>
    <xf numFmtId="0" fontId="24" fillId="7" borderId="13" xfId="3" quotePrefix="1" applyFont="1" applyFill="1" applyBorder="1" applyAlignment="1">
      <alignment horizontal="center" vertical="center"/>
    </xf>
    <xf numFmtId="0" fontId="24" fillId="7" borderId="29" xfId="3" quotePrefix="1" applyFont="1" applyFill="1" applyBorder="1" applyAlignment="1">
      <alignment horizontal="center" vertical="center"/>
    </xf>
    <xf numFmtId="176" fontId="24" fillId="0" borderId="5" xfId="3" quotePrefix="1" applyNumberFormat="1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vertical="center" wrapText="1"/>
    </xf>
    <xf numFmtId="0" fontId="18" fillId="2" borderId="13" xfId="3" applyFont="1" applyFill="1" applyBorder="1" applyAlignment="1">
      <alignment vertical="center" wrapText="1"/>
    </xf>
    <xf numFmtId="0" fontId="18" fillId="2" borderId="29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4" borderId="5" xfId="3" quotePrefix="1" applyFont="1" applyFill="1" applyBorder="1" applyAlignment="1">
      <alignment vertical="center"/>
    </xf>
    <xf numFmtId="0" fontId="24" fillId="4" borderId="13" xfId="3" quotePrefix="1" applyFont="1" applyFill="1" applyBorder="1" applyAlignment="1">
      <alignment vertical="center"/>
    </xf>
    <xf numFmtId="0" fontId="18" fillId="7" borderId="35" xfId="3" applyFont="1" applyFill="1" applyBorder="1" applyAlignment="1">
      <alignment horizontal="left" vertical="center"/>
    </xf>
    <xf numFmtId="0" fontId="18" fillId="7" borderId="27" xfId="3" applyFont="1" applyFill="1" applyBorder="1" applyAlignment="1">
      <alignment horizontal="left" vertical="center"/>
    </xf>
    <xf numFmtId="0" fontId="24" fillId="2" borderId="5" xfId="3" applyFont="1" applyFill="1" applyBorder="1" applyAlignment="1">
      <alignment vertical="center"/>
    </xf>
    <xf numFmtId="0" fontId="24" fillId="2" borderId="13" xfId="3" applyFont="1" applyFill="1" applyBorder="1" applyAlignment="1">
      <alignment vertical="center"/>
    </xf>
    <xf numFmtId="0" fontId="24" fillId="2" borderId="29" xfId="3" applyFont="1" applyFill="1" applyBorder="1" applyAlignment="1">
      <alignment vertical="center"/>
    </xf>
    <xf numFmtId="0" fontId="18" fillId="7" borderId="5" xfId="3" applyFont="1" applyFill="1" applyBorder="1" applyAlignment="1">
      <alignment horizontal="center" vertical="center" shrinkToFit="1"/>
    </xf>
    <xf numFmtId="0" fontId="18" fillId="7" borderId="13" xfId="3" applyFont="1" applyFill="1" applyBorder="1" applyAlignment="1">
      <alignment horizontal="center" vertical="center" shrinkToFit="1"/>
    </xf>
    <xf numFmtId="0" fontId="18" fillId="7" borderId="29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vertical="center"/>
    </xf>
    <xf numFmtId="0" fontId="18" fillId="9" borderId="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18" fillId="7" borderId="33" xfId="0" applyFont="1" applyFill="1" applyBorder="1" applyAlignment="1">
      <alignment horizontal="left" vertical="center"/>
    </xf>
    <xf numFmtId="0" fontId="18" fillId="7" borderId="34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vertical="center"/>
    </xf>
    <xf numFmtId="0" fontId="4" fillId="7" borderId="29" xfId="0" applyFont="1" applyFill="1" applyBorder="1" applyAlignment="1">
      <alignment horizontal="center" vertical="center"/>
    </xf>
    <xf numFmtId="0" fontId="24" fillId="4" borderId="24" xfId="3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8" fillId="4" borderId="32" xfId="0" applyFont="1" applyFill="1" applyBorder="1" applyAlignment="1">
      <alignment vertical="center"/>
    </xf>
    <xf numFmtId="0" fontId="4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7" borderId="35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4" fillId="0" borderId="13" xfId="3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8" fillId="8" borderId="18" xfId="3" applyFont="1" applyFill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distributed"/>
    </xf>
    <xf numFmtId="0" fontId="18" fillId="0" borderId="8" xfId="3" applyFont="1" applyBorder="1" applyAlignment="1">
      <alignment horizontal="center" vertical="distributed"/>
    </xf>
    <xf numFmtId="43" fontId="18" fillId="2" borderId="2" xfId="1" applyFont="1" applyFill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15" xfId="3" applyFont="1" applyFill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5" borderId="9" xfId="1" applyFont="1" applyFill="1" applyBorder="1" applyAlignment="1">
      <alignment horizontal="center" vertical="center" wrapText="1"/>
    </xf>
    <xf numFmtId="43" fontId="19" fillId="5" borderId="10" xfId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18" fillId="7" borderId="5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vertical="center" wrapText="1"/>
    </xf>
    <xf numFmtId="0" fontId="24" fillId="0" borderId="29" xfId="3" applyFont="1" applyBorder="1" applyAlignment="1">
      <alignment horizontal="center" vertical="center" wrapText="1"/>
    </xf>
    <xf numFmtId="0" fontId="24" fillId="3" borderId="13" xfId="3" applyFont="1" applyFill="1" applyBorder="1" applyAlignment="1">
      <alignment vertical="center" wrapText="1"/>
    </xf>
    <xf numFmtId="0" fontId="24" fillId="3" borderId="29" xfId="3" applyFont="1" applyFill="1" applyBorder="1" applyAlignment="1">
      <alignment vertical="center" wrapText="1"/>
    </xf>
    <xf numFmtId="0" fontId="24" fillId="4" borderId="29" xfId="3" quotePrefix="1" applyFont="1" applyFill="1" applyBorder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18" fillId="4" borderId="5" xfId="3" applyFont="1" applyFill="1" applyBorder="1" applyAlignment="1">
      <alignment vertical="center" wrapText="1"/>
    </xf>
    <xf numFmtId="0" fontId="18" fillId="4" borderId="13" xfId="3" applyFont="1" applyFill="1" applyBorder="1" applyAlignment="1">
      <alignment vertical="center" wrapText="1"/>
    </xf>
  </cellXfs>
  <cellStyles count="7">
    <cellStyle name="一般" xfId="0" builtinId="0"/>
    <cellStyle name="一般 2" xfId="4" xr:uid="{00000000-0005-0000-0000-000001000000}"/>
    <cellStyle name="一般 3" xfId="5" xr:uid="{00000000-0005-0000-0000-000002000000}"/>
    <cellStyle name="一般 4" xfId="6" xr:uid="{00000000-0005-0000-0000-000003000000}"/>
    <cellStyle name="一般_100-2(1010409)" xfId="3" xr:uid="{00000000-0005-0000-0000-000004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00FF"/>
      <color rgb="FF0000FF"/>
      <color rgb="FF993300"/>
      <color rgb="FF00CCFF"/>
      <color rgb="FF008000"/>
      <color rgb="FF009900"/>
      <color rgb="FF94D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ersonnel.ndhu.edu.tw/&#31601;&#24935;-&#25945;&#24107;/&#25945;&#24107;/&#25945;&#24107;&#26696;/&#20860;&#20219;&#32856;&#20219;/&#20860;&#20219;&#25945;&#24107;/&#21508;&#24180;&#24230;&#26032;&#32396;&#32856;&#36039;&#26009;/100/100-2/&#21508;&#38498;&#26032;&#32396;&#32856;/100-2&#20849;&#25945;&#26371;&#20860;&#20219;&#25945;&#24107;&#22522;&#26412;&#36039;&#26009;&#21517;&#208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兼任教師基本資料"/>
      <sheetName val="兼任教師授課資料"/>
      <sheetName val="公式資料"/>
    </sheetNames>
    <sheetDataSet>
      <sheetData sheetId="0">
        <row r="1">
          <cell r="Y1" t="str">
            <v>理工學院</v>
          </cell>
          <cell r="Z1" t="str">
            <v>管理學院</v>
          </cell>
          <cell r="AA1" t="str">
            <v>人文社會科學學院</v>
          </cell>
          <cell r="AB1" t="str">
            <v>原住民民族學院</v>
          </cell>
          <cell r="AC1" t="str">
            <v>海洋科學學院</v>
          </cell>
          <cell r="AD1" t="str">
            <v>花師教育學院</v>
          </cell>
          <cell r="AE1" t="str">
            <v>藝術學院</v>
          </cell>
          <cell r="AF1" t="str">
            <v>環境學院</v>
          </cell>
          <cell r="AG1" t="str">
            <v>共同教育委員會</v>
          </cell>
          <cell r="AH1" t="str">
            <v>師資培育中心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1"/>
  <sheetViews>
    <sheetView tabSelected="1" view="pageBreakPreview" zoomScaleNormal="100" zoomScaleSheetLayoutView="100" workbookViewId="0">
      <selection activeCell="E16" sqref="E16"/>
    </sheetView>
  </sheetViews>
  <sheetFormatPr defaultColWidth="9" defaultRowHeight="15.6"/>
  <cols>
    <col min="1" max="1" width="17" style="1" customWidth="1"/>
    <col min="2" max="3" width="6" style="13" customWidth="1"/>
    <col min="4" max="4" width="7.44140625" style="13" customWidth="1"/>
    <col min="5" max="5" width="6" style="13" customWidth="1"/>
    <col min="6" max="6" width="4.33203125" style="393" customWidth="1"/>
    <col min="7" max="9" width="6" style="13" customWidth="1"/>
    <col min="10" max="10" width="6.33203125" style="13" customWidth="1"/>
    <col min="11" max="11" width="5.21875" style="393" bestFit="1" customWidth="1"/>
    <col min="12" max="12" width="7.44140625" style="13" customWidth="1"/>
    <col min="13" max="13" width="6" style="13" customWidth="1"/>
    <col min="14" max="14" width="6.21875" style="13" customWidth="1"/>
    <col min="15" max="15" width="6.88671875" style="13" customWidth="1"/>
    <col min="16" max="16" width="3.88671875" style="236" customWidth="1"/>
    <col min="17" max="17" width="8.21875" style="13" customWidth="1"/>
    <col min="18" max="18" width="3.44140625" style="236" customWidth="1"/>
    <col min="19" max="19" width="5.21875" style="237" customWidth="1"/>
    <col min="20" max="20" width="6.21875" style="236" customWidth="1"/>
    <col min="21" max="21" width="7.77734375" style="237" customWidth="1"/>
    <col min="22" max="22" width="9.33203125" style="13" customWidth="1"/>
    <col min="23" max="23" width="2.88671875" style="237" customWidth="1"/>
    <col min="24" max="24" width="8" style="13" customWidth="1"/>
    <col min="25" max="25" width="3" style="237" customWidth="1"/>
    <col min="26" max="28" width="6" style="13" bestFit="1" customWidth="1"/>
    <col min="29" max="29" width="3" style="236" customWidth="1"/>
    <col min="30" max="30" width="7.6640625" style="238" customWidth="1"/>
    <col min="31" max="31" width="5" style="238" customWidth="1"/>
    <col min="32" max="32" width="6.6640625" style="236" customWidth="1"/>
    <col min="33" max="33" width="6" style="236" customWidth="1"/>
    <col min="34" max="34" width="2.88671875" style="236" customWidth="1"/>
    <col min="35" max="36" width="5.77734375" style="236" customWidth="1"/>
    <col min="37" max="37" width="3.44140625" style="236" customWidth="1"/>
    <col min="38" max="38" width="5.77734375" style="236" customWidth="1"/>
    <col min="39" max="39" width="5.21875" style="236" customWidth="1"/>
    <col min="40" max="40" width="3.77734375" style="236" customWidth="1"/>
    <col min="41" max="42" width="5.77734375" style="236" customWidth="1"/>
    <col min="43" max="43" width="3.77734375" style="236" customWidth="1"/>
    <col min="44" max="44" width="5.77734375" style="236" customWidth="1"/>
    <col min="45" max="45" width="7.109375" style="236" customWidth="1"/>
    <col min="46" max="16384" width="9" style="1"/>
  </cols>
  <sheetData>
    <row r="1" spans="1:45" ht="21">
      <c r="A1" s="901" t="s">
        <v>589</v>
      </c>
      <c r="B1" s="901"/>
      <c r="C1" s="901"/>
      <c r="D1" s="901"/>
      <c r="E1" s="901"/>
      <c r="F1" s="901"/>
      <c r="G1" s="901"/>
      <c r="H1" s="901"/>
      <c r="I1" s="901"/>
      <c r="J1" s="901"/>
      <c r="K1" s="901"/>
      <c r="L1" s="901"/>
      <c r="M1" s="901"/>
      <c r="N1" s="901"/>
      <c r="O1" s="901"/>
      <c r="P1" s="901"/>
      <c r="Q1" s="901"/>
      <c r="R1" s="901"/>
      <c r="S1" s="901"/>
      <c r="T1" s="901"/>
      <c r="U1" s="901"/>
      <c r="V1" s="901"/>
      <c r="W1" s="901"/>
      <c r="X1" s="901"/>
      <c r="Y1" s="901"/>
      <c r="Z1" s="901"/>
      <c r="AA1" s="901"/>
      <c r="AB1" s="901"/>
      <c r="AC1" s="901"/>
      <c r="AD1" s="901"/>
      <c r="AE1" s="901"/>
      <c r="AF1" s="901"/>
      <c r="AG1" s="901"/>
      <c r="AH1" s="901"/>
      <c r="AI1" s="901"/>
      <c r="AJ1" s="901"/>
      <c r="AK1" s="901"/>
      <c r="AL1" s="901"/>
      <c r="AM1" s="901"/>
      <c r="AN1" s="901"/>
      <c r="AO1" s="901"/>
      <c r="AP1" s="901"/>
      <c r="AQ1" s="901"/>
      <c r="AR1" s="901"/>
      <c r="AS1" s="901"/>
    </row>
    <row r="2" spans="1:45" ht="33.6" customHeight="1" thickBot="1">
      <c r="A2" s="707" t="s">
        <v>584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707"/>
      <c r="AF2" s="707"/>
      <c r="AG2" s="707"/>
      <c r="AH2" s="707"/>
      <c r="AI2" s="707"/>
      <c r="AJ2" s="707"/>
      <c r="AK2" s="707"/>
      <c r="AL2" s="707"/>
      <c r="AM2" s="707"/>
      <c r="AN2" s="707"/>
      <c r="AO2" s="707"/>
      <c r="AP2" s="707"/>
      <c r="AQ2" s="707"/>
      <c r="AR2" s="707"/>
      <c r="AS2" s="707"/>
    </row>
    <row r="3" spans="1:45" ht="16.2" customHeight="1">
      <c r="A3" s="902" t="s">
        <v>0</v>
      </c>
      <c r="B3" s="904" t="s">
        <v>1</v>
      </c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  <c r="U3" s="906"/>
      <c r="V3" s="907" t="s">
        <v>415</v>
      </c>
      <c r="W3" s="908"/>
      <c r="X3" s="908"/>
      <c r="Y3" s="908"/>
      <c r="Z3" s="908"/>
      <c r="AA3" s="908"/>
      <c r="AB3" s="908"/>
      <c r="AC3" s="908"/>
      <c r="AD3" s="909"/>
      <c r="AE3" s="910" t="s">
        <v>2</v>
      </c>
      <c r="AF3" s="912" t="s">
        <v>3</v>
      </c>
      <c r="AG3" s="912"/>
      <c r="AH3" s="912"/>
      <c r="AI3" s="912"/>
      <c r="AJ3" s="912"/>
      <c r="AK3" s="912"/>
      <c r="AL3" s="912"/>
      <c r="AM3" s="912"/>
      <c r="AN3" s="912"/>
      <c r="AO3" s="912"/>
      <c r="AP3" s="912"/>
      <c r="AQ3" s="912"/>
      <c r="AR3" s="912"/>
      <c r="AS3" s="913" t="s">
        <v>4</v>
      </c>
    </row>
    <row r="4" spans="1:45" s="13" customFormat="1" ht="36.75" customHeight="1" thickBot="1">
      <c r="A4" s="903"/>
      <c r="B4" s="915" t="s">
        <v>5</v>
      </c>
      <c r="C4" s="916"/>
      <c r="D4" s="916"/>
      <c r="E4" s="917"/>
      <c r="F4" s="3" t="s">
        <v>6</v>
      </c>
      <c r="G4" s="918" t="s">
        <v>7</v>
      </c>
      <c r="H4" s="919"/>
      <c r="I4" s="919"/>
      <c r="J4" s="920"/>
      <c r="K4" s="3" t="s">
        <v>6</v>
      </c>
      <c r="L4" s="915" t="s">
        <v>8</v>
      </c>
      <c r="M4" s="916"/>
      <c r="N4" s="916"/>
      <c r="O4" s="917"/>
      <c r="P4" s="2" t="s">
        <v>6</v>
      </c>
      <c r="Q4" s="3" t="s">
        <v>9</v>
      </c>
      <c r="R4" s="2" t="s">
        <v>6</v>
      </c>
      <c r="S4" s="4" t="s">
        <v>10</v>
      </c>
      <c r="T4" s="5" t="s">
        <v>11</v>
      </c>
      <c r="U4" s="6" t="s">
        <v>12</v>
      </c>
      <c r="V4" s="7" t="s">
        <v>13</v>
      </c>
      <c r="W4" s="8" t="s">
        <v>14</v>
      </c>
      <c r="X4" s="9" t="s">
        <v>15</v>
      </c>
      <c r="Y4" s="10" t="s">
        <v>14</v>
      </c>
      <c r="Z4" s="921" t="s">
        <v>16</v>
      </c>
      <c r="AA4" s="922"/>
      <c r="AB4" s="922"/>
      <c r="AC4" s="10" t="s">
        <v>14</v>
      </c>
      <c r="AD4" s="11" t="s">
        <v>416</v>
      </c>
      <c r="AE4" s="911"/>
      <c r="AF4" s="923" t="s">
        <v>17</v>
      </c>
      <c r="AG4" s="924"/>
      <c r="AH4" s="12" t="s">
        <v>18</v>
      </c>
      <c r="AI4" s="925" t="s">
        <v>19</v>
      </c>
      <c r="AJ4" s="926"/>
      <c r="AK4" s="12" t="s">
        <v>18</v>
      </c>
      <c r="AL4" s="925" t="s">
        <v>20</v>
      </c>
      <c r="AM4" s="927"/>
      <c r="AN4" s="12" t="s">
        <v>18</v>
      </c>
      <c r="AO4" s="928" t="s">
        <v>374</v>
      </c>
      <c r="AP4" s="929"/>
      <c r="AQ4" s="12" t="s">
        <v>375</v>
      </c>
      <c r="AR4" s="12" t="s">
        <v>21</v>
      </c>
      <c r="AS4" s="914"/>
    </row>
    <row r="5" spans="1:45" s="222" customFormat="1" ht="17.25" customHeight="1" thickBot="1">
      <c r="A5" s="14" t="s">
        <v>22</v>
      </c>
      <c r="B5" s="369"/>
      <c r="C5" s="370"/>
      <c r="D5" s="370"/>
      <c r="E5" s="370"/>
      <c r="F5" s="15">
        <f>SUM(F6:F29)</f>
        <v>58</v>
      </c>
      <c r="G5" s="15"/>
      <c r="H5" s="370"/>
      <c r="I5" s="370"/>
      <c r="J5" s="370"/>
      <c r="K5" s="15">
        <f>SUM(K6:K29)</f>
        <v>28</v>
      </c>
      <c r="L5" s="370"/>
      <c r="M5" s="370"/>
      <c r="N5" s="370"/>
      <c r="O5" s="370"/>
      <c r="P5" s="15">
        <f>SUM(P6:P29)</f>
        <v>22</v>
      </c>
      <c r="Q5" s="370"/>
      <c r="R5" s="15">
        <f>SUM(R6:R29)</f>
        <v>0</v>
      </c>
      <c r="S5" s="15">
        <f>SUM(S6:S29)</f>
        <v>108</v>
      </c>
      <c r="T5" s="15"/>
      <c r="U5" s="15">
        <f>SUM(U6:U29)</f>
        <v>110</v>
      </c>
      <c r="V5" s="15"/>
      <c r="W5" s="15">
        <f>SUM(W6:W29)</f>
        <v>0</v>
      </c>
      <c r="X5" s="15"/>
      <c r="Y5" s="15">
        <f>SUM(Y6:Y29)</f>
        <v>0</v>
      </c>
      <c r="Z5" s="673"/>
      <c r="AA5" s="900"/>
      <c r="AB5" s="900"/>
      <c r="AC5" s="15">
        <f>SUM(AC6:AC29)</f>
        <v>0</v>
      </c>
      <c r="AD5" s="15">
        <f>SUM(AD6:AD29)</f>
        <v>0</v>
      </c>
      <c r="AE5" s="15">
        <f>S5+AD5</f>
        <v>108</v>
      </c>
      <c r="AF5" s="673"/>
      <c r="AG5" s="900"/>
      <c r="AH5" s="15">
        <f>SUM(AH6:AH29)</f>
        <v>5</v>
      </c>
      <c r="AI5" s="673"/>
      <c r="AJ5" s="900"/>
      <c r="AK5" s="15">
        <f>SUM(AK6:AK29)</f>
        <v>2</v>
      </c>
      <c r="AL5" s="673"/>
      <c r="AM5" s="674"/>
      <c r="AN5" s="15">
        <f>SUM(AN6:AN29)</f>
        <v>2</v>
      </c>
      <c r="AO5" s="673"/>
      <c r="AP5" s="674"/>
      <c r="AQ5" s="15">
        <f>SUM(AQ6:AQ29)</f>
        <v>3</v>
      </c>
      <c r="AR5" s="15">
        <f>SUM(AR6:AR29)</f>
        <v>12</v>
      </c>
      <c r="AS5" s="17">
        <f>SUM(AS6:AS29)</f>
        <v>120</v>
      </c>
    </row>
    <row r="6" spans="1:45" ht="24">
      <c r="A6" s="701" t="s">
        <v>23</v>
      </c>
      <c r="B6" s="151" t="s">
        <v>587</v>
      </c>
      <c r="C6" s="104" t="s">
        <v>24</v>
      </c>
      <c r="D6" s="489" t="s">
        <v>27</v>
      </c>
      <c r="E6" s="24" t="s">
        <v>28</v>
      </c>
      <c r="F6" s="894">
        <f>COUNTA(B6:E9)</f>
        <v>9</v>
      </c>
      <c r="G6" s="18" t="s">
        <v>25</v>
      </c>
      <c r="H6" s="19" t="s">
        <v>26</v>
      </c>
      <c r="I6" s="19"/>
      <c r="J6" s="19"/>
      <c r="K6" s="703">
        <f>COUNTA(G6:J9)</f>
        <v>2</v>
      </c>
      <c r="L6" s="303" t="s">
        <v>348</v>
      </c>
      <c r="M6" s="18" t="s">
        <v>461</v>
      </c>
      <c r="N6" s="283" t="s">
        <v>477</v>
      </c>
      <c r="O6" s="283" t="s">
        <v>544</v>
      </c>
      <c r="P6" s="704">
        <f>COUNTA(L6:O9)</f>
        <v>5</v>
      </c>
      <c r="Q6" s="20"/>
      <c r="R6" s="704">
        <f>COUNTA(Q6:Q9)</f>
        <v>0</v>
      </c>
      <c r="S6" s="705">
        <f>F6+K6+P6+R6</f>
        <v>16</v>
      </c>
      <c r="T6" s="21"/>
      <c r="U6" s="865">
        <f>S6+COUNTA(T6:T9)</f>
        <v>16</v>
      </c>
      <c r="V6" s="22"/>
      <c r="W6" s="704">
        <f>COUNTA(V6:V9)</f>
        <v>0</v>
      </c>
      <c r="X6" s="104"/>
      <c r="Y6" s="877">
        <f>COUNTA(X6:X9)</f>
        <v>0</v>
      </c>
      <c r="Z6" s="23"/>
      <c r="AA6" s="23"/>
      <c r="AB6" s="23"/>
      <c r="AC6" s="704">
        <f>COUNTA(Z6:AB9)</f>
        <v>0</v>
      </c>
      <c r="AD6" s="732">
        <f>SUM(W6+Y6+AC6)</f>
        <v>0</v>
      </c>
      <c r="AE6" s="870">
        <f>SUM(S6+AD6)</f>
        <v>16</v>
      </c>
      <c r="AF6" s="544" t="s">
        <v>493</v>
      </c>
      <c r="AG6" s="545"/>
      <c r="AH6" s="861">
        <f>COUNTA(AF6:AG9)</f>
        <v>1</v>
      </c>
      <c r="AI6" s="545"/>
      <c r="AJ6" s="545"/>
      <c r="AK6" s="861">
        <f>COUNTA(AI6:AJ9)</f>
        <v>0</v>
      </c>
      <c r="AL6" s="545"/>
      <c r="AM6" s="545"/>
      <c r="AN6" s="861">
        <f>COUNTA(AL6:AM9)</f>
        <v>0</v>
      </c>
      <c r="AO6" s="545"/>
      <c r="AP6" s="545"/>
      <c r="AQ6" s="683">
        <f>COUNTA(AO6:AP9)</f>
        <v>0</v>
      </c>
      <c r="AR6" s="683">
        <f>AH6+AK6+AN6+AQ6</f>
        <v>1</v>
      </c>
      <c r="AS6" s="887">
        <f>AE6+AR6</f>
        <v>17</v>
      </c>
    </row>
    <row r="7" spans="1:45" ht="26.25" customHeight="1">
      <c r="A7" s="892"/>
      <c r="B7" s="619" t="s">
        <v>29</v>
      </c>
      <c r="C7" s="24" t="s">
        <v>30</v>
      </c>
      <c r="D7" s="24" t="s">
        <v>31</v>
      </c>
      <c r="E7" s="24" t="s">
        <v>453</v>
      </c>
      <c r="F7" s="688"/>
      <c r="G7" s="24"/>
      <c r="I7" s="25"/>
      <c r="J7" s="26"/>
      <c r="K7" s="688"/>
      <c r="L7" s="609" t="s">
        <v>581</v>
      </c>
      <c r="M7" s="27"/>
      <c r="N7" s="27"/>
      <c r="O7" s="24"/>
      <c r="P7" s="895"/>
      <c r="Q7" s="28"/>
      <c r="R7" s="895"/>
      <c r="S7" s="741"/>
      <c r="T7" s="29"/>
      <c r="U7" s="865"/>
      <c r="V7" s="30"/>
      <c r="W7" s="895"/>
      <c r="X7" s="30"/>
      <c r="Y7" s="898"/>
      <c r="Z7" s="31"/>
      <c r="AA7" s="31"/>
      <c r="AB7" s="31"/>
      <c r="AC7" s="895"/>
      <c r="AD7" s="746"/>
      <c r="AE7" s="870"/>
      <c r="AF7" s="546"/>
      <c r="AG7" s="538"/>
      <c r="AH7" s="861"/>
      <c r="AI7" s="538"/>
      <c r="AJ7" s="538"/>
      <c r="AK7" s="861"/>
      <c r="AL7" s="538"/>
      <c r="AM7" s="538"/>
      <c r="AN7" s="861"/>
      <c r="AO7" s="547"/>
      <c r="AP7" s="547"/>
      <c r="AQ7" s="683"/>
      <c r="AR7" s="683"/>
      <c r="AS7" s="887"/>
    </row>
    <row r="8" spans="1:45" ht="16.5" customHeight="1">
      <c r="A8" s="892"/>
      <c r="B8" s="600" t="s">
        <v>573</v>
      </c>
      <c r="C8" s="24"/>
      <c r="D8" s="600"/>
      <c r="E8" s="566"/>
      <c r="F8" s="688"/>
      <c r="G8" s="24"/>
      <c r="H8" s="24"/>
      <c r="I8" s="24"/>
      <c r="J8" s="247"/>
      <c r="K8" s="688"/>
      <c r="L8" s="19"/>
      <c r="M8" s="27"/>
      <c r="N8" s="27"/>
      <c r="O8" s="24"/>
      <c r="P8" s="895"/>
      <c r="Q8" s="28"/>
      <c r="R8" s="895"/>
      <c r="S8" s="741"/>
      <c r="T8" s="29"/>
      <c r="U8" s="865"/>
      <c r="V8" s="30"/>
      <c r="W8" s="895"/>
      <c r="X8" s="30"/>
      <c r="Y8" s="898"/>
      <c r="Z8" s="31"/>
      <c r="AA8" s="31"/>
      <c r="AB8" s="31"/>
      <c r="AC8" s="895"/>
      <c r="AD8" s="746"/>
      <c r="AE8" s="870"/>
      <c r="AF8" s="546"/>
      <c r="AG8" s="538"/>
      <c r="AH8" s="861"/>
      <c r="AI8" s="538"/>
      <c r="AJ8" s="538"/>
      <c r="AK8" s="861"/>
      <c r="AL8" s="538"/>
      <c r="AM8" s="538"/>
      <c r="AN8" s="861"/>
      <c r="AO8" s="547"/>
      <c r="AP8" s="547"/>
      <c r="AQ8" s="683"/>
      <c r="AR8" s="683"/>
      <c r="AS8" s="887"/>
    </row>
    <row r="9" spans="1:45" ht="16.8" thickBot="1">
      <c r="A9" s="893"/>
      <c r="B9" s="362"/>
      <c r="C9" s="604"/>
      <c r="D9" s="604"/>
      <c r="E9" s="80"/>
      <c r="F9" s="891"/>
      <c r="G9" s="182"/>
      <c r="H9" s="182"/>
      <c r="I9" s="80"/>
      <c r="J9" s="564"/>
      <c r="K9" s="891"/>
      <c r="L9" s="241"/>
      <c r="M9" s="241"/>
      <c r="N9" s="241"/>
      <c r="O9" s="244"/>
      <c r="P9" s="891"/>
      <c r="Q9" s="130"/>
      <c r="R9" s="891"/>
      <c r="S9" s="896"/>
      <c r="T9" s="245"/>
      <c r="U9" s="897"/>
      <c r="V9" s="71"/>
      <c r="W9" s="891"/>
      <c r="X9" s="71"/>
      <c r="Y9" s="899"/>
      <c r="Z9" s="246"/>
      <c r="AA9" s="246"/>
      <c r="AB9" s="246"/>
      <c r="AC9" s="891"/>
      <c r="AD9" s="896"/>
      <c r="AE9" s="870"/>
      <c r="AF9" s="587"/>
      <c r="AG9" s="548"/>
      <c r="AH9" s="890"/>
      <c r="AI9" s="548"/>
      <c r="AJ9" s="548"/>
      <c r="AK9" s="890"/>
      <c r="AL9" s="548"/>
      <c r="AM9" s="548"/>
      <c r="AN9" s="890"/>
      <c r="AO9" s="565"/>
      <c r="AP9" s="565"/>
      <c r="AQ9" s="683"/>
      <c r="AR9" s="891"/>
      <c r="AS9" s="887"/>
    </row>
    <row r="10" spans="1:45" ht="24.6" thickBot="1">
      <c r="A10" s="372" t="s">
        <v>562</v>
      </c>
      <c r="B10" s="607" t="s">
        <v>579</v>
      </c>
      <c r="C10" s="606" t="s">
        <v>580</v>
      </c>
      <c r="D10" s="603"/>
      <c r="E10" s="271"/>
      <c r="F10" s="401">
        <f>COUNTA(B10:E10)</f>
        <v>2</v>
      </c>
      <c r="G10" s="271"/>
      <c r="H10" s="271"/>
      <c r="I10" s="271"/>
      <c r="J10" s="157"/>
      <c r="K10" s="401">
        <f>COUNTA(G10:J10)</f>
        <v>0</v>
      </c>
      <c r="L10" s="93"/>
      <c r="M10" s="93"/>
      <c r="N10" s="93"/>
      <c r="O10" s="570"/>
      <c r="P10" s="401">
        <f>COUNTA(L10:O10)</f>
        <v>0</v>
      </c>
      <c r="Q10" s="484"/>
      <c r="R10" s="401">
        <f>COUNTA(Q10)</f>
        <v>0</v>
      </c>
      <c r="S10" s="397">
        <f>F10+K10+P10+R10</f>
        <v>2</v>
      </c>
      <c r="T10" s="571"/>
      <c r="U10" s="390">
        <f>S10+COUNTA(T10)</f>
        <v>2</v>
      </c>
      <c r="V10" s="96"/>
      <c r="W10" s="401">
        <f>COUNTA(V10)</f>
        <v>0</v>
      </c>
      <c r="X10" s="96"/>
      <c r="Y10" s="577">
        <f>COUNTA(X10)</f>
        <v>0</v>
      </c>
      <c r="Z10" s="572"/>
      <c r="AA10" s="572"/>
      <c r="AB10" s="572"/>
      <c r="AC10" s="401">
        <f>COUNTA(Z10:AB10)</f>
        <v>0</v>
      </c>
      <c r="AD10" s="501">
        <f>SUM(W10+Y10+AC10)</f>
        <v>0</v>
      </c>
      <c r="AE10" s="508">
        <f>SUM(S10+AD10)</f>
        <v>2</v>
      </c>
      <c r="AF10" s="573"/>
      <c r="AG10" s="574"/>
      <c r="AH10" s="573">
        <f>COUNTA(AF10:AG10)</f>
        <v>0</v>
      </c>
      <c r="AI10" s="574"/>
      <c r="AJ10" s="574"/>
      <c r="AK10" s="573">
        <f>COUNTA(AI10:AJ10)</f>
        <v>0</v>
      </c>
      <c r="AL10" s="574"/>
      <c r="AM10" s="574"/>
      <c r="AN10" s="573">
        <f>COUNTA(AL10:AM10)</f>
        <v>0</v>
      </c>
      <c r="AO10" s="485"/>
      <c r="AP10" s="485"/>
      <c r="AQ10" s="575">
        <f>COUNTA(AO10:AP10)</f>
        <v>0</v>
      </c>
      <c r="AR10" s="401">
        <f>AH10+AK10+AN10+AQ10</f>
        <v>0</v>
      </c>
      <c r="AS10" s="576">
        <f>AE10+AR10</f>
        <v>2</v>
      </c>
    </row>
    <row r="11" spans="1:45" ht="24">
      <c r="A11" s="871" t="s">
        <v>32</v>
      </c>
      <c r="B11" s="18" t="s">
        <v>33</v>
      </c>
      <c r="C11" s="283" t="s">
        <v>34</v>
      </c>
      <c r="D11" s="19" t="s">
        <v>35</v>
      </c>
      <c r="E11" s="120" t="s">
        <v>43</v>
      </c>
      <c r="F11" s="702">
        <f>COUNTA(B11:E14)</f>
        <v>12</v>
      </c>
      <c r="G11" s="120" t="s">
        <v>36</v>
      </c>
      <c r="H11" s="120" t="s">
        <v>37</v>
      </c>
      <c r="I11" s="19" t="s">
        <v>45</v>
      </c>
      <c r="J11" s="19" t="s">
        <v>539</v>
      </c>
      <c r="K11" s="703">
        <f>COUNTA(G11:J14)</f>
        <v>6</v>
      </c>
      <c r="L11" s="562" t="s">
        <v>38</v>
      </c>
      <c r="M11" s="567" t="s">
        <v>524</v>
      </c>
      <c r="N11" s="104" t="s">
        <v>432</v>
      </c>
      <c r="O11" s="605" t="s">
        <v>583</v>
      </c>
      <c r="P11" s="704">
        <f>COUNTA(L11:O14)</f>
        <v>4</v>
      </c>
      <c r="Q11" s="568"/>
      <c r="R11" s="704">
        <f>COUNTA(Q11:Q14)</f>
        <v>0</v>
      </c>
      <c r="S11" s="705">
        <f>F11+K11+P11+R11</f>
        <v>22</v>
      </c>
      <c r="T11" s="569"/>
      <c r="U11" s="874">
        <f>S11+COUNTA(T11:T14)</f>
        <v>22</v>
      </c>
      <c r="V11" s="560"/>
      <c r="W11" s="704">
        <f>COUNTA(V11:V14)</f>
        <v>0</v>
      </c>
      <c r="X11" s="104"/>
      <c r="Y11" s="877">
        <f>COUNTA(X11:X14)</f>
        <v>0</v>
      </c>
      <c r="Z11" s="561"/>
      <c r="AA11" s="561"/>
      <c r="AB11" s="561"/>
      <c r="AC11" s="704">
        <f>COUNTA(Z11:AB14)</f>
        <v>0</v>
      </c>
      <c r="AD11" s="732">
        <f>W11+Y11+AC11</f>
        <v>0</v>
      </c>
      <c r="AE11" s="870">
        <f>S11+AD11</f>
        <v>22</v>
      </c>
      <c r="AF11" s="533"/>
      <c r="AG11" s="545"/>
      <c r="AH11" s="861">
        <f>COUNTA(AF11:AG14)</f>
        <v>0</v>
      </c>
      <c r="AI11" s="545"/>
      <c r="AJ11" s="545"/>
      <c r="AK11" s="861">
        <f>COUNTA(AI11:AJ14)</f>
        <v>0</v>
      </c>
      <c r="AL11" s="545"/>
      <c r="AM11" s="545"/>
      <c r="AN11" s="861">
        <f>COUNTA(AL11:AM14)</f>
        <v>0</v>
      </c>
      <c r="AO11" s="533" t="s">
        <v>486</v>
      </c>
      <c r="AP11" s="545"/>
      <c r="AQ11" s="683">
        <f>COUNTA(AO11:AP14)</f>
        <v>1</v>
      </c>
      <c r="AR11" s="683">
        <f>AH11+AK11+AN11+AQ11</f>
        <v>1</v>
      </c>
      <c r="AS11" s="887">
        <f>AE11+AR11</f>
        <v>23</v>
      </c>
    </row>
    <row r="12" spans="1:45" ht="16.5" customHeight="1">
      <c r="A12" s="871"/>
      <c r="B12" s="104" t="s">
        <v>39</v>
      </c>
      <c r="C12" s="287" t="s">
        <v>40</v>
      </c>
      <c r="D12" s="27" t="s">
        <v>41</v>
      </c>
      <c r="E12" s="287" t="s">
        <v>42</v>
      </c>
      <c r="F12" s="688"/>
      <c r="G12" s="469" t="s">
        <v>44</v>
      </c>
      <c r="H12" s="177" t="s">
        <v>511</v>
      </c>
      <c r="I12" s="434"/>
      <c r="J12" s="27"/>
      <c r="K12" s="688"/>
      <c r="L12" s="49"/>
      <c r="M12" s="49"/>
      <c r="N12" s="49"/>
      <c r="O12" s="50"/>
      <c r="P12" s="895"/>
      <c r="Q12" s="51"/>
      <c r="R12" s="895"/>
      <c r="S12" s="741"/>
      <c r="T12" s="52"/>
      <c r="U12" s="874"/>
      <c r="V12" s="30"/>
      <c r="W12" s="895"/>
      <c r="X12" s="30"/>
      <c r="Y12" s="898"/>
      <c r="Z12" s="31"/>
      <c r="AA12" s="31"/>
      <c r="AB12" s="31"/>
      <c r="AC12" s="895"/>
      <c r="AD12" s="746"/>
      <c r="AE12" s="753"/>
      <c r="AF12" s="546"/>
      <c r="AG12" s="538"/>
      <c r="AH12" s="861"/>
      <c r="AI12" s="538"/>
      <c r="AJ12" s="538"/>
      <c r="AK12" s="861"/>
      <c r="AL12" s="538"/>
      <c r="AM12" s="538"/>
      <c r="AN12" s="861"/>
      <c r="AO12" s="547"/>
      <c r="AP12" s="547"/>
      <c r="AQ12" s="683"/>
      <c r="AR12" s="683"/>
      <c r="AS12" s="740"/>
    </row>
    <row r="13" spans="1:45" ht="16.5" customHeight="1">
      <c r="A13" s="871"/>
      <c r="B13" s="18" t="s">
        <v>46</v>
      </c>
      <c r="C13" s="620" t="s">
        <v>47</v>
      </c>
      <c r="D13" s="48" t="s">
        <v>333</v>
      </c>
      <c r="E13" s="48" t="s">
        <v>334</v>
      </c>
      <c r="F13" s="688"/>
      <c r="G13" s="48"/>
      <c r="H13" s="48"/>
      <c r="I13" s="48"/>
      <c r="J13" s="27"/>
      <c r="K13" s="688"/>
      <c r="L13" s="49"/>
      <c r="M13" s="49"/>
      <c r="N13" s="49"/>
      <c r="O13" s="50"/>
      <c r="P13" s="895"/>
      <c r="Q13" s="51"/>
      <c r="R13" s="895"/>
      <c r="S13" s="741"/>
      <c r="T13" s="52"/>
      <c r="U13" s="874"/>
      <c r="V13" s="30"/>
      <c r="W13" s="895"/>
      <c r="X13" s="30"/>
      <c r="Y13" s="898"/>
      <c r="Z13" s="31"/>
      <c r="AA13" s="31"/>
      <c r="AB13" s="31"/>
      <c r="AC13" s="895"/>
      <c r="AD13" s="746"/>
      <c r="AE13" s="753"/>
      <c r="AF13" s="546"/>
      <c r="AG13" s="538"/>
      <c r="AH13" s="861"/>
      <c r="AI13" s="538"/>
      <c r="AJ13" s="538"/>
      <c r="AK13" s="861"/>
      <c r="AL13" s="538"/>
      <c r="AM13" s="538"/>
      <c r="AN13" s="861"/>
      <c r="AO13" s="547"/>
      <c r="AP13" s="547"/>
      <c r="AQ13" s="683"/>
      <c r="AR13" s="683"/>
      <c r="AS13" s="740"/>
    </row>
    <row r="14" spans="1:45" ht="16.5" customHeight="1" thickBot="1">
      <c r="A14" s="840"/>
      <c r="B14" s="362"/>
      <c r="C14" s="428"/>
      <c r="D14" s="428"/>
      <c r="E14" s="428"/>
      <c r="F14" s="808"/>
      <c r="G14" s="110"/>
      <c r="H14" s="110"/>
      <c r="I14" s="110"/>
      <c r="J14" s="241"/>
      <c r="K14" s="808"/>
      <c r="L14" s="68"/>
      <c r="M14" s="54"/>
      <c r="N14" s="54"/>
      <c r="O14" s="69"/>
      <c r="P14" s="808"/>
      <c r="Q14" s="248"/>
      <c r="R14" s="808"/>
      <c r="S14" s="809"/>
      <c r="T14" s="249"/>
      <c r="U14" s="809"/>
      <c r="V14" s="71"/>
      <c r="W14" s="808"/>
      <c r="X14" s="71"/>
      <c r="Y14" s="930"/>
      <c r="Z14" s="246"/>
      <c r="AA14" s="246"/>
      <c r="AB14" s="246"/>
      <c r="AC14" s="808"/>
      <c r="AD14" s="809"/>
      <c r="AE14" s="809"/>
      <c r="AF14" s="587"/>
      <c r="AG14" s="548"/>
      <c r="AH14" s="886"/>
      <c r="AI14" s="548"/>
      <c r="AJ14" s="548"/>
      <c r="AK14" s="886"/>
      <c r="AL14" s="543"/>
      <c r="AM14" s="548"/>
      <c r="AN14" s="886"/>
      <c r="AO14" s="549"/>
      <c r="AP14" s="549"/>
      <c r="AQ14" s="684"/>
      <c r="AR14" s="808"/>
      <c r="AS14" s="888"/>
    </row>
    <row r="15" spans="1:45" ht="24">
      <c r="A15" s="882" t="s">
        <v>472</v>
      </c>
      <c r="B15" s="285" t="s">
        <v>335</v>
      </c>
      <c r="C15" s="283" t="s">
        <v>428</v>
      </c>
      <c r="D15" s="104" t="s">
        <v>349</v>
      </c>
      <c r="E15" s="166" t="s">
        <v>48</v>
      </c>
      <c r="F15" s="685">
        <f>COUNTA(B15:E16)</f>
        <v>5</v>
      </c>
      <c r="G15" s="40"/>
      <c r="H15" s="304"/>
      <c r="I15" s="40"/>
      <c r="J15" s="40"/>
      <c r="K15" s="685">
        <f>COUNTA(G15:J16)</f>
        <v>0</v>
      </c>
      <c r="L15" s="58" t="s">
        <v>49</v>
      </c>
      <c r="M15" s="438" t="s">
        <v>531</v>
      </c>
      <c r="N15" s="379" t="s">
        <v>459</v>
      </c>
      <c r="O15" s="286" t="s">
        <v>478</v>
      </c>
      <c r="P15" s="884">
        <f>COUNTA(L15:O16)</f>
        <v>5</v>
      </c>
      <c r="Q15" s="44"/>
      <c r="R15" s="884">
        <f>COUNTA(Q15:Q16)</f>
        <v>0</v>
      </c>
      <c r="S15" s="885">
        <f>F15+K15+P15+R15</f>
        <v>10</v>
      </c>
      <c r="T15" s="45"/>
      <c r="U15" s="873">
        <f>S15+COUNTA(T15:T16)</f>
        <v>10</v>
      </c>
      <c r="V15" s="46"/>
      <c r="W15" s="884">
        <f>COUNTA(V15:V16)</f>
        <v>0</v>
      </c>
      <c r="X15" s="46"/>
      <c r="Y15" s="931">
        <f>COUNTA(X15:X16)</f>
        <v>0</v>
      </c>
      <c r="Z15" s="280"/>
      <c r="AA15" s="280"/>
      <c r="AB15" s="280"/>
      <c r="AC15" s="884">
        <f>COUNTA(Z15:AB16)</f>
        <v>0</v>
      </c>
      <c r="AD15" s="879">
        <f>W15+Y15+AC15</f>
        <v>0</v>
      </c>
      <c r="AE15" s="880">
        <f>S15+AD15</f>
        <v>10</v>
      </c>
      <c r="AF15" s="544" t="s">
        <v>493</v>
      </c>
      <c r="AG15" s="544" t="s">
        <v>558</v>
      </c>
      <c r="AH15" s="884">
        <f>COUNTA(AF15:AG16)</f>
        <v>2</v>
      </c>
      <c r="AI15" s="544" t="s">
        <v>487</v>
      </c>
      <c r="AJ15" s="544" t="s">
        <v>492</v>
      </c>
      <c r="AK15" s="884">
        <f>COUNTA(AI15:AJ16)</f>
        <v>2</v>
      </c>
      <c r="AL15" s="544" t="s">
        <v>491</v>
      </c>
      <c r="AM15" s="544" t="s">
        <v>488</v>
      </c>
      <c r="AN15" s="884">
        <f>COUNTA(AL15:AM16)</f>
        <v>2</v>
      </c>
      <c r="AO15" s="544" t="s">
        <v>489</v>
      </c>
      <c r="AP15" s="544" t="s">
        <v>490</v>
      </c>
      <c r="AQ15" s="685">
        <f>COUNTA(AO15:AP16)</f>
        <v>2</v>
      </c>
      <c r="AR15" s="685">
        <f>AH15+AK15+AN15+AQ15</f>
        <v>8</v>
      </c>
      <c r="AS15" s="889">
        <f>AE15+AR15</f>
        <v>18</v>
      </c>
    </row>
    <row r="16" spans="1:45" ht="25.5" customHeight="1" thickBot="1">
      <c r="A16" s="883"/>
      <c r="B16" s="302" t="s">
        <v>535</v>
      </c>
      <c r="C16" s="302"/>
      <c r="D16" s="302"/>
      <c r="E16" s="61"/>
      <c r="F16" s="686"/>
      <c r="G16" s="60"/>
      <c r="H16" s="60"/>
      <c r="I16" s="60"/>
      <c r="J16" s="61"/>
      <c r="K16" s="686"/>
      <c r="L16" s="473" t="s">
        <v>532</v>
      </c>
      <c r="M16" s="62"/>
      <c r="N16" s="62"/>
      <c r="O16" s="63"/>
      <c r="P16" s="845"/>
      <c r="Q16" s="64"/>
      <c r="R16" s="845"/>
      <c r="S16" s="801"/>
      <c r="T16" s="65"/>
      <c r="U16" s="875"/>
      <c r="V16" s="66"/>
      <c r="W16" s="845"/>
      <c r="X16" s="66"/>
      <c r="Y16" s="878"/>
      <c r="Z16" s="67"/>
      <c r="AA16" s="67"/>
      <c r="AB16" s="67"/>
      <c r="AC16" s="845"/>
      <c r="AD16" s="752"/>
      <c r="AE16" s="881"/>
      <c r="AF16" s="586"/>
      <c r="AG16" s="543"/>
      <c r="AH16" s="845"/>
      <c r="AI16" s="543"/>
      <c r="AJ16" s="543"/>
      <c r="AK16" s="845"/>
      <c r="AL16" s="551"/>
      <c r="AM16" s="543"/>
      <c r="AN16" s="845"/>
      <c r="AO16" s="552"/>
      <c r="AP16" s="552"/>
      <c r="AQ16" s="686"/>
      <c r="AR16" s="686"/>
      <c r="AS16" s="747"/>
    </row>
    <row r="17" spans="1:45">
      <c r="A17" s="637" t="s">
        <v>50</v>
      </c>
      <c r="B17" s="286" t="s">
        <v>51</v>
      </c>
      <c r="C17" s="585" t="s">
        <v>52</v>
      </c>
      <c r="D17" s="611" t="s">
        <v>53</v>
      </c>
      <c r="E17" s="27" t="s">
        <v>56</v>
      </c>
      <c r="F17" s="772">
        <f>COUNTA(B17:E19)</f>
        <v>8</v>
      </c>
      <c r="G17" s="42" t="s">
        <v>54</v>
      </c>
      <c r="H17" s="464" t="s">
        <v>451</v>
      </c>
      <c r="I17" s="464" t="s">
        <v>452</v>
      </c>
      <c r="J17" s="42" t="s">
        <v>540</v>
      </c>
      <c r="K17" s="756">
        <f>COUNTA(G17:J19)</f>
        <v>5</v>
      </c>
      <c r="L17" s="43" t="s">
        <v>55</v>
      </c>
      <c r="M17" s="336"/>
      <c r="N17" s="43"/>
      <c r="O17" s="40"/>
      <c r="P17" s="627">
        <f>COUNTA(L17:O19)</f>
        <v>1</v>
      </c>
      <c r="Q17" s="44"/>
      <c r="R17" s="627">
        <f>COUNTA(Q17:Q19)</f>
        <v>0</v>
      </c>
      <c r="S17" s="762">
        <f>F17+K17+P17+R17</f>
        <v>14</v>
      </c>
      <c r="T17" s="45"/>
      <c r="U17" s="873">
        <f>S17+COUNTA(T17:T19)</f>
        <v>14</v>
      </c>
      <c r="V17" s="46"/>
      <c r="W17" s="627">
        <f>COUNTA(V17:V19)</f>
        <v>0</v>
      </c>
      <c r="X17" s="46"/>
      <c r="Y17" s="876">
        <f>COUNTA(X17:X19)</f>
        <v>0</v>
      </c>
      <c r="Z17" s="47"/>
      <c r="AA17" s="47"/>
      <c r="AB17" s="47"/>
      <c r="AC17" s="627">
        <f>COUNTA(Z17:AB19)</f>
        <v>0</v>
      </c>
      <c r="AD17" s="629">
        <f>SUM(W17+Y17+AC17)</f>
        <v>0</v>
      </c>
      <c r="AE17" s="869">
        <f>SUM(S17+AD17)</f>
        <v>14</v>
      </c>
      <c r="AF17" s="550"/>
      <c r="AG17" s="550"/>
      <c r="AH17" s="860">
        <f>COUNTA(AF17:AG19)</f>
        <v>0</v>
      </c>
      <c r="AI17" s="550"/>
      <c r="AJ17" s="550"/>
      <c r="AK17" s="860">
        <f>COUNTA(AI17:AJ19)</f>
        <v>0</v>
      </c>
      <c r="AL17" s="550"/>
      <c r="AM17" s="550"/>
      <c r="AN17" s="860">
        <f>COUNTA(AL17:AM19)</f>
        <v>0</v>
      </c>
      <c r="AO17" s="550"/>
      <c r="AP17" s="550"/>
      <c r="AQ17" s="685">
        <f>COUNTA(AO17:AP19)</f>
        <v>0</v>
      </c>
      <c r="AR17" s="687">
        <f>AH17+AK17+AN17+AQ17</f>
        <v>0</v>
      </c>
      <c r="AS17" s="853">
        <f>AE17+AR17</f>
        <v>14</v>
      </c>
    </row>
    <row r="18" spans="1:45" ht="24">
      <c r="A18" s="701"/>
      <c r="B18" s="27" t="s">
        <v>57</v>
      </c>
      <c r="C18" s="27" t="s">
        <v>58</v>
      </c>
      <c r="D18" s="620" t="s">
        <v>450</v>
      </c>
      <c r="E18" s="287" t="s">
        <v>59</v>
      </c>
      <c r="F18" s="702"/>
      <c r="G18" s="437" t="s">
        <v>523</v>
      </c>
      <c r="H18" s="418"/>
      <c r="I18" s="418"/>
      <c r="J18" s="414"/>
      <c r="K18" s="703"/>
      <c r="L18" s="413"/>
      <c r="M18" s="417"/>
      <c r="N18" s="413"/>
      <c r="O18" s="252"/>
      <c r="P18" s="704"/>
      <c r="Q18" s="248"/>
      <c r="R18" s="704"/>
      <c r="S18" s="705"/>
      <c r="T18" s="415"/>
      <c r="U18" s="874"/>
      <c r="V18" s="410"/>
      <c r="W18" s="704"/>
      <c r="X18" s="410"/>
      <c r="Y18" s="877"/>
      <c r="Z18" s="412"/>
      <c r="AA18" s="412"/>
      <c r="AB18" s="412"/>
      <c r="AC18" s="704"/>
      <c r="AD18" s="732"/>
      <c r="AE18" s="870"/>
      <c r="AF18" s="553"/>
      <c r="AG18" s="553"/>
      <c r="AH18" s="861"/>
      <c r="AI18" s="553"/>
      <c r="AJ18" s="553"/>
      <c r="AK18" s="861"/>
      <c r="AL18" s="553"/>
      <c r="AM18" s="553"/>
      <c r="AN18" s="861"/>
      <c r="AO18" s="553"/>
      <c r="AP18" s="553"/>
      <c r="AQ18" s="688"/>
      <c r="AR18" s="683"/>
      <c r="AS18" s="794"/>
    </row>
    <row r="19" spans="1:45" ht="16.2" thickBot="1">
      <c r="A19" s="638"/>
      <c r="B19" s="299"/>
      <c r="C19" s="61"/>
      <c r="D19" s="61"/>
      <c r="E19" s="61"/>
      <c r="F19" s="758"/>
      <c r="G19" s="416"/>
      <c r="H19" s="61"/>
      <c r="I19" s="357"/>
      <c r="J19" s="357"/>
      <c r="K19" s="758"/>
      <c r="L19" s="54"/>
      <c r="M19" s="54"/>
      <c r="N19" s="54"/>
      <c r="O19" s="55"/>
      <c r="P19" s="845"/>
      <c r="Q19" s="56"/>
      <c r="R19" s="845"/>
      <c r="S19" s="764"/>
      <c r="T19" s="57"/>
      <c r="U19" s="875"/>
      <c r="V19" s="37"/>
      <c r="W19" s="845"/>
      <c r="X19" s="37"/>
      <c r="Y19" s="878"/>
      <c r="Z19" s="38"/>
      <c r="AA19" s="38"/>
      <c r="AB19" s="38"/>
      <c r="AC19" s="845"/>
      <c r="AD19" s="752"/>
      <c r="AE19" s="754"/>
      <c r="AF19" s="543"/>
      <c r="AG19" s="543"/>
      <c r="AH19" s="862"/>
      <c r="AI19" s="543"/>
      <c r="AJ19" s="543"/>
      <c r="AK19" s="862"/>
      <c r="AL19" s="543"/>
      <c r="AM19" s="543"/>
      <c r="AN19" s="862"/>
      <c r="AO19" s="554"/>
      <c r="AP19" s="554"/>
      <c r="AQ19" s="686"/>
      <c r="AR19" s="684"/>
      <c r="AS19" s="854"/>
    </row>
    <row r="20" spans="1:45">
      <c r="A20" s="846" t="s">
        <v>60</v>
      </c>
      <c r="B20" s="58" t="s">
        <v>326</v>
      </c>
      <c r="C20" s="58" t="s">
        <v>61</v>
      </c>
      <c r="D20" s="48" t="s">
        <v>336</v>
      </c>
      <c r="E20" s="40" t="s">
        <v>62</v>
      </c>
      <c r="F20" s="772">
        <f>COUNTA(B20:E22)</f>
        <v>8</v>
      </c>
      <c r="G20" s="43" t="s">
        <v>63</v>
      </c>
      <c r="H20" s="286" t="s">
        <v>438</v>
      </c>
      <c r="I20" s="282" t="s">
        <v>64</v>
      </c>
      <c r="J20" s="282" t="s">
        <v>350</v>
      </c>
      <c r="K20" s="756">
        <f>COUNTA(G20:J22)</f>
        <v>4</v>
      </c>
      <c r="L20" s="368" t="s">
        <v>574</v>
      </c>
      <c r="M20" s="282"/>
      <c r="N20" s="282"/>
      <c r="O20" s="282"/>
      <c r="P20" s="817">
        <f>COUNTA(L20:O22)</f>
        <v>1</v>
      </c>
      <c r="Q20" s="46"/>
      <c r="R20" s="817">
        <f>COUNTA(Q20:Q22)</f>
        <v>0</v>
      </c>
      <c r="S20" s="762">
        <f>F20+K20+P20+R20</f>
        <v>13</v>
      </c>
      <c r="T20" s="40" t="s">
        <v>65</v>
      </c>
      <c r="U20" s="864">
        <f>S20+COUNTA(T20:T22)</f>
        <v>15</v>
      </c>
      <c r="V20" s="46"/>
      <c r="W20" s="817">
        <f>COUNTA(V20:V22)</f>
        <v>0</v>
      </c>
      <c r="X20" s="46"/>
      <c r="Y20" s="855">
        <f>COUNTA(X20:X22)</f>
        <v>0</v>
      </c>
      <c r="Z20" s="47"/>
      <c r="AA20" s="47"/>
      <c r="AB20" s="47"/>
      <c r="AC20" s="627">
        <f>COUNTA(Z20:AB22)</f>
        <v>0</v>
      </c>
      <c r="AD20" s="629">
        <f>SUM(W20+Y20+AC20)</f>
        <v>0</v>
      </c>
      <c r="AE20" s="869">
        <f>SUM(S20+AD20)</f>
        <v>13</v>
      </c>
      <c r="AF20" s="530"/>
      <c r="AG20" s="550"/>
      <c r="AH20" s="857">
        <f>COUNTA(AF20:AG22)</f>
        <v>0</v>
      </c>
      <c r="AI20" s="550"/>
      <c r="AJ20" s="550"/>
      <c r="AK20" s="860">
        <f>COUNTA(AI20:AJ22)</f>
        <v>0</v>
      </c>
      <c r="AL20" s="550"/>
      <c r="AM20" s="550"/>
      <c r="AN20" s="860">
        <f>COUNTA(AL20:AM22)</f>
        <v>0</v>
      </c>
      <c r="AO20" s="550"/>
      <c r="AP20" s="550"/>
      <c r="AQ20" s="687">
        <f>COUNTA(AO20:AP22)</f>
        <v>0</v>
      </c>
      <c r="AR20" s="863">
        <f>SUM(AH20+AK20+AN20+AQ20)</f>
        <v>0</v>
      </c>
      <c r="AS20" s="853">
        <f>AE20+AR20</f>
        <v>13</v>
      </c>
    </row>
    <row r="21" spans="1:45" ht="16.5" customHeight="1">
      <c r="A21" s="871"/>
      <c r="B21" s="24" t="s">
        <v>66</v>
      </c>
      <c r="C21" s="489" t="s">
        <v>67</v>
      </c>
      <c r="D21" s="619" t="s">
        <v>68</v>
      </c>
      <c r="E21" s="27" t="s">
        <v>325</v>
      </c>
      <c r="F21" s="702"/>
      <c r="G21" s="435"/>
      <c r="H21" s="69"/>
      <c r="I21" s="68"/>
      <c r="J21" s="69"/>
      <c r="K21" s="703"/>
      <c r="L21" s="68"/>
      <c r="M21" s="68"/>
      <c r="N21" s="68"/>
      <c r="O21" s="70"/>
      <c r="P21" s="704"/>
      <c r="Q21" s="71"/>
      <c r="R21" s="704"/>
      <c r="S21" s="705"/>
      <c r="T21" s="19" t="s">
        <v>69</v>
      </c>
      <c r="U21" s="865"/>
      <c r="V21" s="71"/>
      <c r="W21" s="867"/>
      <c r="X21" s="22"/>
      <c r="Y21" s="868"/>
      <c r="Z21" s="23"/>
      <c r="AA21" s="23"/>
      <c r="AB21" s="23"/>
      <c r="AC21" s="704"/>
      <c r="AD21" s="732"/>
      <c r="AE21" s="870"/>
      <c r="AF21" s="547"/>
      <c r="AG21" s="547"/>
      <c r="AH21" s="858"/>
      <c r="AI21" s="547"/>
      <c r="AJ21" s="547"/>
      <c r="AK21" s="861"/>
      <c r="AL21" s="547"/>
      <c r="AM21" s="547"/>
      <c r="AN21" s="861"/>
      <c r="AO21" s="547"/>
      <c r="AP21" s="547"/>
      <c r="AQ21" s="683"/>
      <c r="AR21" s="683"/>
      <c r="AS21" s="794"/>
    </row>
    <row r="22" spans="1:45" ht="17.25" customHeight="1" thickBot="1">
      <c r="A22" s="872"/>
      <c r="B22" s="72"/>
      <c r="C22" s="72"/>
      <c r="D22" s="72"/>
      <c r="E22" s="61"/>
      <c r="F22" s="758"/>
      <c r="G22" s="54"/>
      <c r="H22" s="54"/>
      <c r="I22" s="54"/>
      <c r="J22" s="55"/>
      <c r="K22" s="758"/>
      <c r="L22" s="54"/>
      <c r="M22" s="54"/>
      <c r="N22" s="54"/>
      <c r="O22" s="55"/>
      <c r="P22" s="844"/>
      <c r="Q22" s="37"/>
      <c r="R22" s="844"/>
      <c r="S22" s="764"/>
      <c r="T22" s="35"/>
      <c r="U22" s="866"/>
      <c r="V22" s="37"/>
      <c r="W22" s="844"/>
      <c r="X22" s="37"/>
      <c r="Y22" s="856"/>
      <c r="Z22" s="38"/>
      <c r="AA22" s="38"/>
      <c r="AB22" s="38"/>
      <c r="AC22" s="845"/>
      <c r="AD22" s="752"/>
      <c r="AE22" s="754"/>
      <c r="AF22" s="543"/>
      <c r="AG22" s="543"/>
      <c r="AH22" s="859"/>
      <c r="AI22" s="543"/>
      <c r="AJ22" s="543"/>
      <c r="AK22" s="862"/>
      <c r="AL22" s="543"/>
      <c r="AM22" s="543"/>
      <c r="AN22" s="862"/>
      <c r="AO22" s="554"/>
      <c r="AP22" s="554"/>
      <c r="AQ22" s="684"/>
      <c r="AR22" s="684"/>
      <c r="AS22" s="854"/>
    </row>
    <row r="23" spans="1:45">
      <c r="A23" s="846" t="s">
        <v>70</v>
      </c>
      <c r="B23" s="48" t="s">
        <v>337</v>
      </c>
      <c r="C23" s="585" t="s">
        <v>71</v>
      </c>
      <c r="D23" s="611" t="s">
        <v>78</v>
      </c>
      <c r="E23" s="286"/>
      <c r="F23" s="772">
        <f>COUNTA(B23:E24)</f>
        <v>3</v>
      </c>
      <c r="G23" s="43" t="s">
        <v>72</v>
      </c>
      <c r="H23" s="43" t="s">
        <v>73</v>
      </c>
      <c r="I23" s="43" t="s">
        <v>74</v>
      </c>
      <c r="J23" s="43" t="s">
        <v>75</v>
      </c>
      <c r="K23" s="756">
        <f>COUNTA(G23:J24)</f>
        <v>5</v>
      </c>
      <c r="L23" s="43" t="s">
        <v>76</v>
      </c>
      <c r="M23" s="282" t="s">
        <v>433</v>
      </c>
      <c r="N23" s="40" t="s">
        <v>460</v>
      </c>
      <c r="O23" s="73"/>
      <c r="P23" s="817">
        <f>COUNTA(L23:O24)</f>
        <v>3</v>
      </c>
      <c r="Q23" s="46"/>
      <c r="R23" s="817">
        <f>COUNTA(Q23:Q24)</f>
        <v>0</v>
      </c>
      <c r="S23" s="762">
        <f>F23+K23+P23+R23</f>
        <v>11</v>
      </c>
      <c r="T23" s="46"/>
      <c r="U23" s="647">
        <f>S23+COUNTA(T23:T24)</f>
        <v>11</v>
      </c>
      <c r="V23" s="46"/>
      <c r="W23" s="817">
        <f>COUNTA(V23:V24)</f>
        <v>0</v>
      </c>
      <c r="X23" s="58"/>
      <c r="Y23" s="855">
        <f>COUNTA(X23:X24)</f>
        <v>0</v>
      </c>
      <c r="Z23" s="47"/>
      <c r="AA23" s="47"/>
      <c r="AB23" s="47"/>
      <c r="AC23" s="817">
        <f>COUNTA(Z23:AB24)</f>
        <v>0</v>
      </c>
      <c r="AD23" s="629">
        <f>SUM(W23+Y23+AC23)</f>
        <v>0</v>
      </c>
      <c r="AE23" s="631">
        <f>SUM(S23+AD23)</f>
        <v>11</v>
      </c>
      <c r="AF23" s="531"/>
      <c r="AG23" s="531"/>
      <c r="AH23" s="765">
        <f>COUNTA(AF23:AG24)</f>
        <v>0</v>
      </c>
      <c r="AI23" s="531"/>
      <c r="AJ23" s="531"/>
      <c r="AK23" s="765">
        <f>COUNTA(AI23:AJ24)</f>
        <v>0</v>
      </c>
      <c r="AL23" s="531"/>
      <c r="AM23" s="531"/>
      <c r="AN23" s="765">
        <f>COUNTA(AL23:AM24)</f>
        <v>0</v>
      </c>
      <c r="AO23" s="531"/>
      <c r="AP23" s="531"/>
      <c r="AQ23" s="633">
        <f>COUNTA(AO23:AP24)</f>
        <v>0</v>
      </c>
      <c r="AR23" s="633">
        <f>AH23+AK23+AN23+AQ23</f>
        <v>0</v>
      </c>
      <c r="AS23" s="853">
        <f>AE23+AR23</f>
        <v>11</v>
      </c>
    </row>
    <row r="24" spans="1:45" ht="17.25" customHeight="1" thickBot="1">
      <c r="A24" s="847"/>
      <c r="B24" s="35"/>
      <c r="C24" s="35"/>
      <c r="D24" s="35"/>
      <c r="E24" s="61"/>
      <c r="F24" s="758"/>
      <c r="G24" s="18" t="s">
        <v>77</v>
      </c>
      <c r="H24" s="54"/>
      <c r="I24" s="54"/>
      <c r="J24" s="35"/>
      <c r="K24" s="758"/>
      <c r="L24" s="54"/>
      <c r="M24" s="54"/>
      <c r="N24" s="54"/>
      <c r="O24" s="55"/>
      <c r="P24" s="844"/>
      <c r="Q24" s="37"/>
      <c r="R24" s="844"/>
      <c r="S24" s="764"/>
      <c r="T24" s="37"/>
      <c r="U24" s="648"/>
      <c r="V24" s="37"/>
      <c r="W24" s="844"/>
      <c r="X24" s="37"/>
      <c r="Y24" s="856"/>
      <c r="Z24" s="38"/>
      <c r="AA24" s="38"/>
      <c r="AB24" s="38"/>
      <c r="AC24" s="844"/>
      <c r="AD24" s="752"/>
      <c r="AE24" s="754"/>
      <c r="AF24" s="543"/>
      <c r="AG24" s="543"/>
      <c r="AH24" s="767"/>
      <c r="AI24" s="543"/>
      <c r="AJ24" s="543"/>
      <c r="AK24" s="767"/>
      <c r="AL24" s="543"/>
      <c r="AM24" s="543"/>
      <c r="AN24" s="767"/>
      <c r="AO24" s="532"/>
      <c r="AP24" s="532"/>
      <c r="AQ24" s="634"/>
      <c r="AR24" s="634"/>
      <c r="AS24" s="854"/>
    </row>
    <row r="25" spans="1:45" ht="24">
      <c r="A25" s="839" t="s">
        <v>79</v>
      </c>
      <c r="B25" s="41" t="s">
        <v>81</v>
      </c>
      <c r="C25" s="41" t="s">
        <v>80</v>
      </c>
      <c r="D25" s="58" t="s">
        <v>324</v>
      </c>
      <c r="E25" s="608" t="s">
        <v>582</v>
      </c>
      <c r="F25" s="641">
        <f>COUNTA(B25:E26)</f>
        <v>4</v>
      </c>
      <c r="G25" s="41" t="s">
        <v>82</v>
      </c>
      <c r="H25" s="41" t="s">
        <v>372</v>
      </c>
      <c r="I25" s="421" t="s">
        <v>316</v>
      </c>
      <c r="J25" s="41"/>
      <c r="K25" s="656">
        <f>COUNTA(G25:J26)</f>
        <v>3</v>
      </c>
      <c r="L25" s="58" t="s">
        <v>329</v>
      </c>
      <c r="M25" s="357" t="s">
        <v>390</v>
      </c>
      <c r="N25" s="357"/>
      <c r="O25" s="40"/>
      <c r="P25" s="627">
        <f>COUNTA(L25:O26)</f>
        <v>2</v>
      </c>
      <c r="Q25" s="46"/>
      <c r="R25" s="627">
        <f>COUNTA(Q25:Q26)</f>
        <v>0</v>
      </c>
      <c r="S25" s="645">
        <f>F25+K25+P25+R25</f>
        <v>9</v>
      </c>
      <c r="T25" s="46"/>
      <c r="U25" s="647">
        <f>S25+COUNTA(T25:T26)</f>
        <v>9</v>
      </c>
      <c r="V25" s="46"/>
      <c r="W25" s="627">
        <f>COUNTA(V25:V26)</f>
        <v>0</v>
      </c>
      <c r="X25" s="46"/>
      <c r="Y25" s="627">
        <f>COUNTA(X25:X26)</f>
        <v>0</v>
      </c>
      <c r="Z25" s="47"/>
      <c r="AA25" s="47"/>
      <c r="AB25" s="47"/>
      <c r="AC25" s="627">
        <f>COUNTA(Z25:AB26)</f>
        <v>0</v>
      </c>
      <c r="AD25" s="629">
        <f>SUM(W25+Y25+AC25)</f>
        <v>0</v>
      </c>
      <c r="AE25" s="631">
        <f>SUM(S25+AD25)</f>
        <v>9</v>
      </c>
      <c r="AF25" s="531"/>
      <c r="AG25" s="531"/>
      <c r="AH25" s="765">
        <f>COUNTA(AF25:AG26)</f>
        <v>0</v>
      </c>
      <c r="AI25" s="531"/>
      <c r="AJ25" s="531"/>
      <c r="AK25" s="765">
        <f>COUNTA(AI25:AJ26)</f>
        <v>0</v>
      </c>
      <c r="AL25" s="531"/>
      <c r="AM25" s="531"/>
      <c r="AN25" s="765">
        <f>COUNTA(AL25:AM26)</f>
        <v>0</v>
      </c>
      <c r="AO25" s="531"/>
      <c r="AP25" s="531"/>
      <c r="AQ25" s="633">
        <f>COUNTA(AO25:AP26)</f>
        <v>0</v>
      </c>
      <c r="AR25" s="633">
        <f>AH25+AK25+AN25+AQ25</f>
        <v>0</v>
      </c>
      <c r="AS25" s="635">
        <f>AE25+AR25</f>
        <v>9</v>
      </c>
    </row>
    <row r="26" spans="1:45" ht="17.25" customHeight="1" thickBot="1">
      <c r="A26" s="840"/>
      <c r="B26" s="53"/>
      <c r="C26" s="53"/>
      <c r="D26" s="53"/>
      <c r="E26" s="76"/>
      <c r="F26" s="642"/>
      <c r="G26" s="53"/>
      <c r="H26" s="53"/>
      <c r="I26" s="53"/>
      <c r="J26" s="53"/>
      <c r="K26" s="657"/>
      <c r="L26" s="54"/>
      <c r="M26" s="54"/>
      <c r="N26" s="54"/>
      <c r="O26" s="35"/>
      <c r="P26" s="628"/>
      <c r="Q26" s="37"/>
      <c r="R26" s="628"/>
      <c r="S26" s="646"/>
      <c r="T26" s="37"/>
      <c r="U26" s="648"/>
      <c r="V26" s="37"/>
      <c r="W26" s="628"/>
      <c r="X26" s="37"/>
      <c r="Y26" s="628"/>
      <c r="Z26" s="77"/>
      <c r="AA26" s="77"/>
      <c r="AB26" s="77"/>
      <c r="AC26" s="628"/>
      <c r="AD26" s="630"/>
      <c r="AE26" s="632"/>
      <c r="AF26" s="536"/>
      <c r="AG26" s="536"/>
      <c r="AH26" s="767"/>
      <c r="AI26" s="536"/>
      <c r="AJ26" s="536"/>
      <c r="AK26" s="767"/>
      <c r="AL26" s="536"/>
      <c r="AM26" s="536"/>
      <c r="AN26" s="767"/>
      <c r="AO26" s="532"/>
      <c r="AP26" s="532"/>
      <c r="AQ26" s="634"/>
      <c r="AR26" s="634"/>
      <c r="AS26" s="636"/>
    </row>
    <row r="27" spans="1:45">
      <c r="A27" s="637" t="s">
        <v>83</v>
      </c>
      <c r="B27" s="41" t="s">
        <v>353</v>
      </c>
      <c r="C27" s="616" t="s">
        <v>84</v>
      </c>
      <c r="D27" s="41" t="s">
        <v>85</v>
      </c>
      <c r="E27" s="152" t="s">
        <v>419</v>
      </c>
      <c r="F27" s="641">
        <f>COUNTA(B27:E29)</f>
        <v>7</v>
      </c>
      <c r="G27" s="41" t="s">
        <v>86</v>
      </c>
      <c r="H27" s="41" t="s">
        <v>88</v>
      </c>
      <c r="I27" s="166" t="s">
        <v>518</v>
      </c>
      <c r="J27" s="41"/>
      <c r="K27" s="656">
        <f>COUNTA(G27:J29)</f>
        <v>3</v>
      </c>
      <c r="L27" s="364" t="s">
        <v>572</v>
      </c>
      <c r="M27" s="58"/>
      <c r="N27" s="43"/>
      <c r="O27" s="73"/>
      <c r="P27" s="627">
        <f>COUNTA(L27:O29)</f>
        <v>1</v>
      </c>
      <c r="Q27" s="74"/>
      <c r="R27" s="627">
        <f>COUNTA(Q27:Q29)</f>
        <v>0</v>
      </c>
      <c r="S27" s="645">
        <f>F27+K27+P27+R27</f>
        <v>11</v>
      </c>
      <c r="T27" s="46"/>
      <c r="U27" s="647">
        <f>S27+COUNTA(T27:T28)</f>
        <v>11</v>
      </c>
      <c r="V27" s="46"/>
      <c r="W27" s="627">
        <f>COUNTA(V27:V29)</f>
        <v>0</v>
      </c>
      <c r="X27" s="46"/>
      <c r="Y27" s="627">
        <f>COUNTA(X27:X29)</f>
        <v>0</v>
      </c>
      <c r="Z27" s="46"/>
      <c r="AA27" s="46"/>
      <c r="AB27" s="46"/>
      <c r="AC27" s="627">
        <f>COUNTA(Z27:AB29)</f>
        <v>0</v>
      </c>
      <c r="AD27" s="629">
        <f>SUM(W27+Y27+AC27)</f>
        <v>0</v>
      </c>
      <c r="AE27" s="631">
        <f>SUM(S27+AD27)</f>
        <v>11</v>
      </c>
      <c r="AF27" s="530" t="s">
        <v>317</v>
      </c>
      <c r="AG27" s="530" t="s">
        <v>318</v>
      </c>
      <c r="AH27" s="765">
        <f>COUNTA(AF27:AG29)</f>
        <v>2</v>
      </c>
      <c r="AI27" s="531"/>
      <c r="AJ27" s="531"/>
      <c r="AK27" s="765">
        <f>COUNTA(AI27:AJ29)</f>
        <v>0</v>
      </c>
      <c r="AL27" s="531"/>
      <c r="AM27" s="531"/>
      <c r="AN27" s="765">
        <f>COUNTA(AL27:AM29)</f>
        <v>0</v>
      </c>
      <c r="AO27" s="531"/>
      <c r="AP27" s="531"/>
      <c r="AQ27" s="633">
        <f>COUNTA(AO27:AP29)</f>
        <v>0</v>
      </c>
      <c r="AR27" s="633">
        <f>AH27+AK27+AN27+AQ27</f>
        <v>2</v>
      </c>
      <c r="AS27" s="651">
        <f>AE27+AR27</f>
        <v>13</v>
      </c>
    </row>
    <row r="28" spans="1:45" s="265" customFormat="1" ht="16.5" customHeight="1">
      <c r="A28" s="701"/>
      <c r="B28" s="48" t="s">
        <v>327</v>
      </c>
      <c r="C28" s="24" t="s">
        <v>89</v>
      </c>
      <c r="D28" s="152" t="s">
        <v>87</v>
      </c>
      <c r="E28" s="120"/>
      <c r="F28" s="702"/>
      <c r="G28" s="48"/>
      <c r="H28" s="49"/>
      <c r="I28" s="49"/>
      <c r="J28" s="24"/>
      <c r="K28" s="703"/>
      <c r="L28" s="49"/>
      <c r="M28" s="49"/>
      <c r="N28" s="49"/>
      <c r="O28" s="24"/>
      <c r="P28" s="704"/>
      <c r="Q28" s="28"/>
      <c r="R28" s="704"/>
      <c r="S28" s="705"/>
      <c r="T28" s="30"/>
      <c r="U28" s="706"/>
      <c r="V28" s="30"/>
      <c r="W28" s="704"/>
      <c r="X28" s="30"/>
      <c r="Y28" s="704"/>
      <c r="Z28" s="264"/>
      <c r="AA28" s="264"/>
      <c r="AB28" s="264"/>
      <c r="AC28" s="704"/>
      <c r="AD28" s="732"/>
      <c r="AE28" s="733"/>
      <c r="AF28" s="533"/>
      <c r="AG28" s="348"/>
      <c r="AH28" s="766"/>
      <c r="AI28" s="538"/>
      <c r="AJ28" s="538"/>
      <c r="AK28" s="766"/>
      <c r="AL28" s="538"/>
      <c r="AM28" s="538"/>
      <c r="AN28" s="766"/>
      <c r="AO28" s="535"/>
      <c r="AP28" s="535"/>
      <c r="AQ28" s="653"/>
      <c r="AR28" s="653"/>
      <c r="AS28" s="739"/>
    </row>
    <row r="29" spans="1:45" ht="17.25" customHeight="1" thickBot="1">
      <c r="A29" s="701"/>
      <c r="B29" s="261"/>
      <c r="C29" s="261"/>
      <c r="D29" s="261"/>
      <c r="E29" s="457"/>
      <c r="F29" s="702"/>
      <c r="G29" s="261"/>
      <c r="H29" s="481"/>
      <c r="I29" s="481"/>
      <c r="J29" s="80"/>
      <c r="K29" s="703"/>
      <c r="L29" s="262"/>
      <c r="M29" s="481"/>
      <c r="N29" s="481"/>
      <c r="O29" s="80"/>
      <c r="P29" s="704"/>
      <c r="Q29" s="130"/>
      <c r="R29" s="704"/>
      <c r="S29" s="705"/>
      <c r="T29" s="71"/>
      <c r="U29" s="706"/>
      <c r="V29" s="71"/>
      <c r="W29" s="704"/>
      <c r="X29" s="71"/>
      <c r="Y29" s="704"/>
      <c r="Z29" s="263"/>
      <c r="AA29" s="482"/>
      <c r="AB29" s="482"/>
      <c r="AC29" s="704"/>
      <c r="AD29" s="732"/>
      <c r="AE29" s="733"/>
      <c r="AF29" s="555"/>
      <c r="AG29" s="556"/>
      <c r="AH29" s="766"/>
      <c r="AI29" s="555"/>
      <c r="AJ29" s="556"/>
      <c r="AK29" s="766"/>
      <c r="AL29" s="555"/>
      <c r="AM29" s="557"/>
      <c r="AN29" s="766"/>
      <c r="AO29" s="558"/>
      <c r="AP29" s="558"/>
      <c r="AQ29" s="653"/>
      <c r="AR29" s="653"/>
      <c r="AS29" s="739"/>
    </row>
    <row r="30" spans="1:45" s="221" customFormat="1" ht="17.25" customHeight="1" thickBot="1">
      <c r="A30" s="559" t="s">
        <v>90</v>
      </c>
      <c r="B30" s="679"/>
      <c r="C30" s="734"/>
      <c r="D30" s="734"/>
      <c r="E30" s="680"/>
      <c r="F30" s="496">
        <f>SUM(F31:F45)</f>
        <v>25</v>
      </c>
      <c r="G30" s="679"/>
      <c r="H30" s="734"/>
      <c r="I30" s="734"/>
      <c r="J30" s="680"/>
      <c r="K30" s="496">
        <f>SUM(K31:K45)</f>
        <v>28</v>
      </c>
      <c r="L30" s="679"/>
      <c r="M30" s="734"/>
      <c r="N30" s="734"/>
      <c r="O30" s="680"/>
      <c r="P30" s="496">
        <f>SUM(P31:P45)</f>
        <v>15</v>
      </c>
      <c r="Q30" s="496"/>
      <c r="R30" s="496">
        <f>SUM(R31:R45)</f>
        <v>0</v>
      </c>
      <c r="S30" s="84">
        <f>SUM(S31:S45)</f>
        <v>68</v>
      </c>
      <c r="T30" s="496"/>
      <c r="U30" s="84">
        <f>SUM(U31:U45)</f>
        <v>68</v>
      </c>
      <c r="V30" s="496"/>
      <c r="W30" s="496">
        <f>SUM(W31:W45)</f>
        <v>0</v>
      </c>
      <c r="X30" s="496"/>
      <c r="Y30" s="496">
        <f>SUM(Y31:Y45)</f>
        <v>0</v>
      </c>
      <c r="Z30" s="679"/>
      <c r="AA30" s="734"/>
      <c r="AB30" s="734"/>
      <c r="AC30" s="496">
        <f>SUM(AC31:AC45)</f>
        <v>0</v>
      </c>
      <c r="AD30" s="84">
        <f>SUM(AD31:AD45)</f>
        <v>0</v>
      </c>
      <c r="AE30" s="84">
        <f>U30+AD30</f>
        <v>68</v>
      </c>
      <c r="AF30" s="679"/>
      <c r="AG30" s="734"/>
      <c r="AH30" s="496">
        <f>SUM(AH31:AH45)</f>
        <v>1</v>
      </c>
      <c r="AI30" s="679"/>
      <c r="AJ30" s="734"/>
      <c r="AK30" s="496">
        <f>SUM(AK31:AK45)</f>
        <v>0</v>
      </c>
      <c r="AL30" s="679"/>
      <c r="AM30" s="680"/>
      <c r="AN30" s="496">
        <f>SUM(AN31:AN45)</f>
        <v>0</v>
      </c>
      <c r="AO30" s="679"/>
      <c r="AP30" s="680"/>
      <c r="AQ30" s="496">
        <f>SUM(AQ31:AQ45)</f>
        <v>0</v>
      </c>
      <c r="AR30" s="496">
        <f>SUM(AR31:AR45)</f>
        <v>1</v>
      </c>
      <c r="AS30" s="85">
        <f>SUM(AS31:AS45)</f>
        <v>69</v>
      </c>
    </row>
    <row r="31" spans="1:45" ht="24.6" thickBot="1">
      <c r="A31" s="86" t="s">
        <v>91</v>
      </c>
      <c r="B31" s="61"/>
      <c r="C31" s="61"/>
      <c r="D31" s="61"/>
      <c r="E31" s="87"/>
      <c r="F31" s="394">
        <f>COUNTA(B31:E31)</f>
        <v>0</v>
      </c>
      <c r="G31" s="61" t="s">
        <v>92</v>
      </c>
      <c r="H31" s="273" t="s">
        <v>363</v>
      </c>
      <c r="I31" s="63"/>
      <c r="J31" s="63"/>
      <c r="K31" s="394">
        <f>COUNTA(G31:J31)</f>
        <v>2</v>
      </c>
      <c r="L31" s="307"/>
      <c r="M31" s="63"/>
      <c r="N31" s="63"/>
      <c r="O31" s="88"/>
      <c r="P31" s="259">
        <f>COUNTA(L31:O31)</f>
        <v>0</v>
      </c>
      <c r="Q31" s="89"/>
      <c r="R31" s="66">
        <f>COUNTA(Q31)</f>
        <v>0</v>
      </c>
      <c r="S31" s="463">
        <f>F31+K31+P31+R31</f>
        <v>2</v>
      </c>
      <c r="T31" s="90"/>
      <c r="U31" s="452">
        <f>S31+COUNTA(T31)</f>
        <v>2</v>
      </c>
      <c r="V31" s="66"/>
      <c r="W31" s="66">
        <f>COUNTA(V31)</f>
        <v>0</v>
      </c>
      <c r="X31" s="66"/>
      <c r="Y31" s="66">
        <f>COUNTA(X31)</f>
        <v>0</v>
      </c>
      <c r="Z31" s="72"/>
      <c r="AA31" s="66"/>
      <c r="AB31" s="66"/>
      <c r="AC31" s="395">
        <f>COUNTA(Z31:AB31)</f>
        <v>0</v>
      </c>
      <c r="AD31" s="503">
        <f>W31+Y31+AC31</f>
        <v>0</v>
      </c>
      <c r="AE31" s="504">
        <f>S31+AD31</f>
        <v>2</v>
      </c>
      <c r="AF31" s="90"/>
      <c r="AG31" s="90"/>
      <c r="AH31" s="72">
        <f>COUNTA(AF31:AG31)</f>
        <v>0</v>
      </c>
      <c r="AI31" s="90"/>
      <c r="AJ31" s="90"/>
      <c r="AK31" s="72">
        <f>COUNTA(AI31:AJ31)</f>
        <v>0</v>
      </c>
      <c r="AL31" s="90"/>
      <c r="AM31" s="90"/>
      <c r="AN31" s="72">
        <f>COUNTA(AL31:AM31)</f>
        <v>0</v>
      </c>
      <c r="AO31" s="315"/>
      <c r="AP31" s="315"/>
      <c r="AQ31" s="72">
        <f>COUNTA(AO31:AP31)</f>
        <v>0</v>
      </c>
      <c r="AR31" s="72">
        <f>AH31+AK31+AN31+AQ31</f>
        <v>0</v>
      </c>
      <c r="AS31" s="519">
        <f>AE31+AR31</f>
        <v>2</v>
      </c>
    </row>
    <row r="32" spans="1:45">
      <c r="A32" s="852" t="s">
        <v>552</v>
      </c>
      <c r="B32" s="166" t="s">
        <v>321</v>
      </c>
      <c r="C32" s="48" t="s">
        <v>338</v>
      </c>
      <c r="D32" s="166" t="s">
        <v>93</v>
      </c>
      <c r="E32" s="41" t="s">
        <v>420</v>
      </c>
      <c r="F32" s="639">
        <f>COUNTA(B32:E33)</f>
        <v>5</v>
      </c>
      <c r="G32" s="563" t="s">
        <v>323</v>
      </c>
      <c r="H32" s="563" t="s">
        <v>422</v>
      </c>
      <c r="I32" s="166" t="s">
        <v>534</v>
      </c>
      <c r="J32" s="623" t="s">
        <v>391</v>
      </c>
      <c r="K32" s="641">
        <f>COUNTA(G32:J33)</f>
        <v>4</v>
      </c>
      <c r="L32" s="357" t="s">
        <v>392</v>
      </c>
      <c r="M32" s="41" t="s">
        <v>462</v>
      </c>
      <c r="N32" s="166" t="s">
        <v>550</v>
      </c>
      <c r="O32" s="166" t="s">
        <v>551</v>
      </c>
      <c r="P32" s="643">
        <f>COUNTA(L32:O33)</f>
        <v>4</v>
      </c>
      <c r="Q32" s="74"/>
      <c r="R32" s="627">
        <f>COUNTA(Q32:Q33)</f>
        <v>0</v>
      </c>
      <c r="S32" s="645">
        <f>F32+K32+P32+R32</f>
        <v>13</v>
      </c>
      <c r="T32" s="278"/>
      <c r="U32" s="647">
        <f>S32+COUNTA(T32:T33)</f>
        <v>13</v>
      </c>
      <c r="V32" s="58"/>
      <c r="W32" s="627">
        <f>COUNTA(V32:V33)</f>
        <v>0</v>
      </c>
      <c r="X32" s="46"/>
      <c r="Y32" s="627">
        <f>COUNTA(X32:X33)</f>
        <v>0</v>
      </c>
      <c r="Z32" s="46"/>
      <c r="AA32" s="46"/>
      <c r="AB32" s="46"/>
      <c r="AC32" s="627">
        <f>COUNTA(Z32:AB33)</f>
        <v>0</v>
      </c>
      <c r="AD32" s="629">
        <f>W32+Y32+AC32</f>
        <v>0</v>
      </c>
      <c r="AE32" s="631">
        <f>S32+AD32</f>
        <v>13</v>
      </c>
      <c r="AF32" s="75"/>
      <c r="AG32" s="75"/>
      <c r="AH32" s="633">
        <f>COUNTA(AF32:AG33)</f>
        <v>0</v>
      </c>
      <c r="AI32" s="75"/>
      <c r="AJ32" s="75"/>
      <c r="AK32" s="633">
        <f>COUNTA(AI32:AJ33)</f>
        <v>0</v>
      </c>
      <c r="AL32" s="75"/>
      <c r="AM32" s="75"/>
      <c r="AN32" s="633">
        <f>COUNTA(AL32:AM33)</f>
        <v>0</v>
      </c>
      <c r="AO32" s="75"/>
      <c r="AP32" s="75"/>
      <c r="AQ32" s="633">
        <f>COUNTA(AO32:AP33)</f>
        <v>0</v>
      </c>
      <c r="AR32" s="633">
        <f>AH32+AK32+AN32+AQ32</f>
        <v>0</v>
      </c>
      <c r="AS32" s="635">
        <f>AE32+AR32</f>
        <v>13</v>
      </c>
    </row>
    <row r="33" spans="1:45" ht="17.25" customHeight="1" thickBot="1">
      <c r="A33" s="850"/>
      <c r="B33" s="306" t="s">
        <v>421</v>
      </c>
      <c r="C33" s="53"/>
      <c r="D33" s="60"/>
      <c r="E33" s="53"/>
      <c r="F33" s="693"/>
      <c r="G33" s="19"/>
      <c r="H33" s="55"/>
      <c r="I33" s="91"/>
      <c r="J33" s="61"/>
      <c r="K33" s="686"/>
      <c r="L33" s="299"/>
      <c r="M33" s="55"/>
      <c r="N33" s="55"/>
      <c r="O33" s="35"/>
      <c r="P33" s="848"/>
      <c r="Q33" s="36"/>
      <c r="R33" s="845"/>
      <c r="S33" s="801"/>
      <c r="T33" s="92"/>
      <c r="U33" s="648"/>
      <c r="V33" s="37"/>
      <c r="W33" s="845"/>
      <c r="X33" s="311"/>
      <c r="Y33" s="845"/>
      <c r="Z33" s="37"/>
      <c r="AA33" s="37"/>
      <c r="AB33" s="37"/>
      <c r="AC33" s="845"/>
      <c r="AD33" s="630"/>
      <c r="AE33" s="632"/>
      <c r="AF33" s="78"/>
      <c r="AG33" s="78"/>
      <c r="AH33" s="634"/>
      <c r="AI33" s="78"/>
      <c r="AJ33" s="78"/>
      <c r="AK33" s="634"/>
      <c r="AL33" s="78"/>
      <c r="AM33" s="78"/>
      <c r="AN33" s="634"/>
      <c r="AO33" s="321"/>
      <c r="AP33" s="321"/>
      <c r="AQ33" s="634"/>
      <c r="AR33" s="634"/>
      <c r="AS33" s="636"/>
    </row>
    <row r="34" spans="1:45">
      <c r="A34" s="637" t="s">
        <v>94</v>
      </c>
      <c r="B34" s="611" t="s">
        <v>95</v>
      </c>
      <c r="C34" s="427" t="s">
        <v>99</v>
      </c>
      <c r="D34" s="40"/>
      <c r="E34" s="42"/>
      <c r="F34" s="639">
        <f>COUNTA(B34:E35)</f>
        <v>2</v>
      </c>
      <c r="G34" s="42" t="s">
        <v>96</v>
      </c>
      <c r="H34" s="42" t="s">
        <v>97</v>
      </c>
      <c r="I34" s="42" t="s">
        <v>98</v>
      </c>
      <c r="J34" s="40" t="s">
        <v>423</v>
      </c>
      <c r="K34" s="641">
        <f>COUNTA(G34:J35)</f>
        <v>5</v>
      </c>
      <c r="L34" s="411" t="s">
        <v>315</v>
      </c>
      <c r="M34" s="282" t="s">
        <v>351</v>
      </c>
      <c r="N34" s="411" t="s">
        <v>424</v>
      </c>
      <c r="O34" s="58"/>
      <c r="P34" s="643">
        <f>COUNTA(L34:O35)</f>
        <v>3</v>
      </c>
      <c r="Q34" s="74"/>
      <c r="R34" s="627">
        <f>COUNTA(Q34:Q35)</f>
        <v>0</v>
      </c>
      <c r="S34" s="645">
        <f>F34+K34+P34+R34</f>
        <v>10</v>
      </c>
      <c r="T34" s="355"/>
      <c r="U34" s="647">
        <f>S34+COUNTA(T34:T35)</f>
        <v>10</v>
      </c>
      <c r="V34" s="46"/>
      <c r="W34" s="627">
        <f>COUNTA(V34:V35)</f>
        <v>0</v>
      </c>
      <c r="X34" s="46"/>
      <c r="Y34" s="627">
        <f>COUNTA(X34:X35)</f>
        <v>0</v>
      </c>
      <c r="Z34" s="46"/>
      <c r="AA34" s="46"/>
      <c r="AB34" s="46"/>
      <c r="AC34" s="627">
        <f>COUNTA(Z34:AB35)</f>
        <v>0</v>
      </c>
      <c r="AD34" s="629">
        <f>W34+Y34+AC34</f>
        <v>0</v>
      </c>
      <c r="AE34" s="631">
        <f>S34+AD34</f>
        <v>10</v>
      </c>
      <c r="AF34" s="75"/>
      <c r="AG34" s="75"/>
      <c r="AH34" s="633">
        <f>COUNTA(AF34:AG35)</f>
        <v>0</v>
      </c>
      <c r="AI34" s="75"/>
      <c r="AJ34" s="75"/>
      <c r="AK34" s="633">
        <f>COUNTA(AI34:AJ35)</f>
        <v>0</v>
      </c>
      <c r="AL34" s="75"/>
      <c r="AM34" s="75"/>
      <c r="AN34" s="633">
        <f>COUNTA(AL34:AM35)</f>
        <v>0</v>
      </c>
      <c r="AO34" s="75"/>
      <c r="AP34" s="75"/>
      <c r="AQ34" s="633">
        <f>COUNTA(AO34:AP35)</f>
        <v>0</v>
      </c>
      <c r="AR34" s="633">
        <f>AH34+AK34+AN34+AQ34</f>
        <v>0</v>
      </c>
      <c r="AS34" s="635">
        <f>AE34+AR34</f>
        <v>10</v>
      </c>
    </row>
    <row r="35" spans="1:45" ht="17.25" customHeight="1" thickBot="1">
      <c r="A35" s="638"/>
      <c r="B35" s="61"/>
      <c r="C35" s="61"/>
      <c r="D35" s="61"/>
      <c r="E35" s="63"/>
      <c r="F35" s="640"/>
      <c r="G35" s="301" t="s">
        <v>510</v>
      </c>
      <c r="H35" s="63"/>
      <c r="I35" s="63"/>
      <c r="J35" s="63"/>
      <c r="K35" s="642"/>
      <c r="L35" s="360"/>
      <c r="M35" s="61"/>
      <c r="N35" s="72"/>
      <c r="O35" s="359"/>
      <c r="P35" s="644"/>
      <c r="Q35" s="89"/>
      <c r="R35" s="628"/>
      <c r="S35" s="646"/>
      <c r="T35" s="353"/>
      <c r="U35" s="648"/>
      <c r="V35" s="66"/>
      <c r="W35" s="628"/>
      <c r="X35" s="66"/>
      <c r="Y35" s="628"/>
      <c r="Z35" s="66"/>
      <c r="AA35" s="66"/>
      <c r="AB35" s="66"/>
      <c r="AC35" s="628"/>
      <c r="AD35" s="630"/>
      <c r="AE35" s="632"/>
      <c r="AF35" s="352"/>
      <c r="AG35" s="352"/>
      <c r="AH35" s="634"/>
      <c r="AI35" s="352"/>
      <c r="AJ35" s="352"/>
      <c r="AK35" s="634"/>
      <c r="AL35" s="352"/>
      <c r="AM35" s="352"/>
      <c r="AN35" s="634"/>
      <c r="AO35" s="352"/>
      <c r="AP35" s="352"/>
      <c r="AQ35" s="634"/>
      <c r="AR35" s="634"/>
      <c r="AS35" s="636"/>
    </row>
    <row r="36" spans="1:45" ht="24">
      <c r="A36" s="849" t="s">
        <v>100</v>
      </c>
      <c r="B36" s="19" t="s">
        <v>101</v>
      </c>
      <c r="C36" s="19" t="s">
        <v>102</v>
      </c>
      <c r="D36" s="19" t="s">
        <v>103</v>
      </c>
      <c r="E36" s="151" t="s">
        <v>106</v>
      </c>
      <c r="F36" s="790">
        <f>COUNTA(B36:E37)</f>
        <v>5</v>
      </c>
      <c r="G36" s="103" t="s">
        <v>104</v>
      </c>
      <c r="H36" s="443" t="s">
        <v>105</v>
      </c>
      <c r="I36" s="625" t="s">
        <v>525</v>
      </c>
      <c r="J36" s="103"/>
      <c r="K36" s="702">
        <f>COUNTA(G36:J37)</f>
        <v>3</v>
      </c>
      <c r="L36" s="19" t="s">
        <v>355</v>
      </c>
      <c r="M36" s="440" t="s">
        <v>529</v>
      </c>
      <c r="N36" s="626"/>
      <c r="O36" s="282"/>
      <c r="P36" s="851">
        <f>COUNTA(L36:O37)</f>
        <v>2</v>
      </c>
      <c r="Q36" s="22"/>
      <c r="R36" s="704">
        <f>COUNTA(Q36:Q37)</f>
        <v>0</v>
      </c>
      <c r="S36" s="705">
        <f>F36+K36+P36+R36</f>
        <v>10</v>
      </c>
      <c r="T36" s="356"/>
      <c r="U36" s="706">
        <f>S36+COUNTA(T36:T37)</f>
        <v>10</v>
      </c>
      <c r="V36" s="22"/>
      <c r="W36" s="704">
        <f>COUNTA(V36:V37)</f>
        <v>0</v>
      </c>
      <c r="X36" s="22"/>
      <c r="Y36" s="704">
        <f>COUNTA(X36:X37)</f>
        <v>0</v>
      </c>
      <c r="Z36" s="22"/>
      <c r="AA36" s="22"/>
      <c r="AB36" s="22"/>
      <c r="AC36" s="704">
        <f>COUNTA(Z36:AB37)</f>
        <v>0</v>
      </c>
      <c r="AD36" s="732">
        <f>W36+Y36+AC36</f>
        <v>0</v>
      </c>
      <c r="AE36" s="733">
        <f>S36+AD36</f>
        <v>10</v>
      </c>
      <c r="AF36" s="533" t="s">
        <v>494</v>
      </c>
      <c r="AG36" s="354"/>
      <c r="AH36" s="653">
        <f>COUNTA(AF36:AG37)</f>
        <v>1</v>
      </c>
      <c r="AI36" s="354"/>
      <c r="AJ36" s="354"/>
      <c r="AK36" s="653">
        <f>COUNTA(AI36:AJ37)</f>
        <v>0</v>
      </c>
      <c r="AL36" s="354"/>
      <c r="AM36" s="354"/>
      <c r="AN36" s="653">
        <f>COUNTA(AL36:AM37)</f>
        <v>0</v>
      </c>
      <c r="AO36" s="354"/>
      <c r="AP36" s="354"/>
      <c r="AQ36" s="653">
        <f>COUNTA(AO36:AP37)</f>
        <v>0</v>
      </c>
      <c r="AR36" s="653">
        <f>AH36+AK36+AN36+AQ36</f>
        <v>1</v>
      </c>
      <c r="AS36" s="666">
        <f>AE36+AR36</f>
        <v>11</v>
      </c>
    </row>
    <row r="37" spans="1:45" ht="17.25" customHeight="1" thickBot="1">
      <c r="A37" s="850"/>
      <c r="B37" s="283" t="s">
        <v>533</v>
      </c>
      <c r="C37" s="35"/>
      <c r="D37" s="35"/>
      <c r="E37" s="54"/>
      <c r="F37" s="841"/>
      <c r="H37" s="54"/>
      <c r="I37" s="54"/>
      <c r="J37" s="35"/>
      <c r="K37" s="686"/>
      <c r="L37" s="133"/>
      <c r="M37" s="54"/>
      <c r="N37" s="54"/>
      <c r="O37" s="61"/>
      <c r="P37" s="848"/>
      <c r="Q37" s="37"/>
      <c r="R37" s="845"/>
      <c r="S37" s="801"/>
      <c r="T37" s="92"/>
      <c r="U37" s="648"/>
      <c r="V37" s="37"/>
      <c r="W37" s="845"/>
      <c r="X37" s="37"/>
      <c r="Y37" s="845"/>
      <c r="Z37" s="37"/>
      <c r="AA37" s="37"/>
      <c r="AB37" s="37"/>
      <c r="AC37" s="845"/>
      <c r="AD37" s="630"/>
      <c r="AE37" s="632"/>
      <c r="AF37" s="78"/>
      <c r="AG37" s="78"/>
      <c r="AH37" s="634"/>
      <c r="AI37" s="78"/>
      <c r="AJ37" s="78"/>
      <c r="AK37" s="634"/>
      <c r="AL37" s="78"/>
      <c r="AM37" s="78"/>
      <c r="AN37" s="634"/>
      <c r="AO37" s="321"/>
      <c r="AP37" s="321"/>
      <c r="AQ37" s="634"/>
      <c r="AR37" s="634"/>
      <c r="AS37" s="636"/>
    </row>
    <row r="38" spans="1:45">
      <c r="A38" s="846" t="s">
        <v>107</v>
      </c>
      <c r="B38" s="282" t="s">
        <v>108</v>
      </c>
      <c r="C38" s="58" t="s">
        <v>109</v>
      </c>
      <c r="D38" s="282" t="s">
        <v>110</v>
      </c>
      <c r="E38" s="611" t="s">
        <v>111</v>
      </c>
      <c r="F38" s="784">
        <f>COUNTA(B38:E39)</f>
        <v>7</v>
      </c>
      <c r="G38" s="43" t="s">
        <v>113</v>
      </c>
      <c r="H38" s="40" t="s">
        <v>399</v>
      </c>
      <c r="J38" s="99"/>
      <c r="K38" s="641">
        <f>COUNTA(G38:J39)</f>
        <v>2</v>
      </c>
      <c r="L38" s="43"/>
      <c r="M38" s="43"/>
      <c r="N38" s="43"/>
      <c r="O38" s="40"/>
      <c r="P38" s="643">
        <f>COUNTA(L38:O39)</f>
        <v>0</v>
      </c>
      <c r="Q38" s="74"/>
      <c r="R38" s="627">
        <f>COUNTA(Q38:Q39)</f>
        <v>0</v>
      </c>
      <c r="S38" s="645">
        <f>F38+K38+P38+R38</f>
        <v>9</v>
      </c>
      <c r="T38" s="278"/>
      <c r="U38" s="647">
        <f>S38+COUNTA(T38:T39)</f>
        <v>9</v>
      </c>
      <c r="V38" s="46"/>
      <c r="W38" s="627">
        <f>COUNTA(V38:V39)</f>
        <v>0</v>
      </c>
      <c r="X38" s="308"/>
      <c r="Y38" s="627">
        <f>COUNTA(X38:X39)</f>
        <v>0</v>
      </c>
      <c r="Z38" s="46"/>
      <c r="AA38" s="46"/>
      <c r="AB38" s="46"/>
      <c r="AC38" s="627">
        <f>COUNTA(Z38:AB39)</f>
        <v>0</v>
      </c>
      <c r="AD38" s="629">
        <f>W38+Y38+AC38</f>
        <v>0</v>
      </c>
      <c r="AE38" s="631">
        <f>S38+AD38</f>
        <v>9</v>
      </c>
      <c r="AF38" s="75"/>
      <c r="AG38" s="75"/>
      <c r="AH38" s="633">
        <f>COUNTA(AF38:AG39)</f>
        <v>0</v>
      </c>
      <c r="AI38" s="75"/>
      <c r="AJ38" s="75"/>
      <c r="AK38" s="633">
        <f>COUNTA(AI38:AJ39)</f>
        <v>0</v>
      </c>
      <c r="AL38" s="75"/>
      <c r="AM38" s="75"/>
      <c r="AN38" s="633">
        <f>COUNTA(AL38:AM39)</f>
        <v>0</v>
      </c>
      <c r="AO38" s="75"/>
      <c r="AP38" s="75"/>
      <c r="AQ38" s="633">
        <f>COUNTA(AO38:AP39)</f>
        <v>0</v>
      </c>
      <c r="AR38" s="633">
        <f>AH38+AK38+AN38+AQ38</f>
        <v>0</v>
      </c>
      <c r="AS38" s="635">
        <f>AE38+AR38</f>
        <v>9</v>
      </c>
    </row>
    <row r="39" spans="1:45" ht="17.25" customHeight="1" thickBot="1">
      <c r="A39" s="847"/>
      <c r="B39" s="301" t="s">
        <v>114</v>
      </c>
      <c r="C39" s="283" t="s">
        <v>115</v>
      </c>
      <c r="D39" s="301" t="s">
        <v>112</v>
      </c>
      <c r="E39" s="33"/>
      <c r="F39" s="841"/>
      <c r="G39" s="54"/>
      <c r="H39" s="54"/>
      <c r="I39" s="54"/>
      <c r="J39" s="35"/>
      <c r="K39" s="686"/>
      <c r="L39" s="54"/>
      <c r="M39" s="54"/>
      <c r="N39" s="54"/>
      <c r="O39" s="35"/>
      <c r="P39" s="848"/>
      <c r="Q39" s="36"/>
      <c r="R39" s="845"/>
      <c r="S39" s="801"/>
      <c r="T39" s="92"/>
      <c r="U39" s="648"/>
      <c r="V39" s="37"/>
      <c r="W39" s="845"/>
      <c r="X39" s="37"/>
      <c r="Y39" s="845"/>
      <c r="Z39" s="37"/>
      <c r="AA39" s="37"/>
      <c r="AB39" s="37"/>
      <c r="AC39" s="845"/>
      <c r="AD39" s="630"/>
      <c r="AE39" s="632"/>
      <c r="AF39" s="78"/>
      <c r="AG39" s="78"/>
      <c r="AH39" s="634"/>
      <c r="AI39" s="78"/>
      <c r="AJ39" s="78"/>
      <c r="AK39" s="634"/>
      <c r="AL39" s="78"/>
      <c r="AM39" s="78"/>
      <c r="AN39" s="634"/>
      <c r="AO39" s="321"/>
      <c r="AP39" s="321"/>
      <c r="AQ39" s="634"/>
      <c r="AR39" s="634"/>
      <c r="AS39" s="636"/>
    </row>
    <row r="40" spans="1:45" ht="24">
      <c r="A40" s="839" t="s">
        <v>116</v>
      </c>
      <c r="B40" s="41" t="s">
        <v>117</v>
      </c>
      <c r="C40" s="282" t="s">
        <v>118</v>
      </c>
      <c r="D40" s="282" t="s">
        <v>119</v>
      </c>
      <c r="E40" s="616" t="s">
        <v>471</v>
      </c>
      <c r="F40" s="784">
        <f>COUNTA(B40:E41)</f>
        <v>4</v>
      </c>
      <c r="G40" s="41" t="s">
        <v>120</v>
      </c>
      <c r="H40" s="41" t="s">
        <v>121</v>
      </c>
      <c r="I40" s="41" t="s">
        <v>122</v>
      </c>
      <c r="J40" s="41" t="s">
        <v>123</v>
      </c>
      <c r="K40" s="772">
        <f>COUNTA(G40:J41)</f>
        <v>7</v>
      </c>
      <c r="L40" s="439" t="s">
        <v>526</v>
      </c>
      <c r="M40" s="419"/>
      <c r="N40" s="419"/>
      <c r="O40" s="427"/>
      <c r="P40" s="842">
        <f>COUNTA(L40:O41)</f>
        <v>1</v>
      </c>
      <c r="Q40" s="74"/>
      <c r="R40" s="817">
        <f>COUNTA(Q40:Q41)</f>
        <v>0</v>
      </c>
      <c r="S40" s="762">
        <f>F40+K40+P40+R40</f>
        <v>12</v>
      </c>
      <c r="T40" s="355"/>
      <c r="U40" s="647">
        <f>S40+COUNTA(T40:T41)</f>
        <v>12</v>
      </c>
      <c r="V40" s="423"/>
      <c r="W40" s="627">
        <f>COUNTA(V40:V41)</f>
        <v>0</v>
      </c>
      <c r="X40" s="423"/>
      <c r="Y40" s="627">
        <f>COUNTA(X40:X41)</f>
        <v>0</v>
      </c>
      <c r="Z40" s="423"/>
      <c r="AA40" s="423"/>
      <c r="AB40" s="423"/>
      <c r="AC40" s="838">
        <f>COUNTA(Z40:AB41)</f>
        <v>0</v>
      </c>
      <c r="AD40" s="629">
        <f>W40+Y40+AC40</f>
        <v>0</v>
      </c>
      <c r="AE40" s="631">
        <f>S40+AD40</f>
        <v>12</v>
      </c>
      <c r="AF40" s="75"/>
      <c r="AG40" s="75"/>
      <c r="AH40" s="633">
        <f>COUNTA(AF40:AG41)</f>
        <v>0</v>
      </c>
      <c r="AI40" s="75"/>
      <c r="AJ40" s="75"/>
      <c r="AK40" s="633">
        <f>COUNTA(AI40:AJ41)</f>
        <v>0</v>
      </c>
      <c r="AL40" s="75"/>
      <c r="AM40" s="75"/>
      <c r="AN40" s="633">
        <f>COUNTA(AL40:AM41)</f>
        <v>0</v>
      </c>
      <c r="AO40" s="75"/>
      <c r="AP40" s="75"/>
      <c r="AQ40" s="633">
        <f>COUNTA(AO40:AP41)</f>
        <v>0</v>
      </c>
      <c r="AR40" s="633">
        <f>AH40+AK40+AN40+AQ40</f>
        <v>0</v>
      </c>
      <c r="AS40" s="635">
        <f>AE40+AR40</f>
        <v>12</v>
      </c>
    </row>
    <row r="41" spans="1:45" ht="17.25" customHeight="1" thickBot="1">
      <c r="A41" s="840"/>
      <c r="B41" s="33"/>
      <c r="C41" s="33"/>
      <c r="D41" s="33"/>
      <c r="E41" s="61"/>
      <c r="F41" s="841"/>
      <c r="G41" s="420" t="s">
        <v>125</v>
      </c>
      <c r="H41" s="420" t="s">
        <v>126</v>
      </c>
      <c r="I41" s="61" t="s">
        <v>124</v>
      </c>
      <c r="J41" s="433"/>
      <c r="K41" s="758"/>
      <c r="L41" s="428"/>
      <c r="M41" s="54"/>
      <c r="N41" s="54"/>
      <c r="O41" s="428"/>
      <c r="P41" s="843"/>
      <c r="Q41" s="36"/>
      <c r="R41" s="844"/>
      <c r="S41" s="764"/>
      <c r="T41" s="297"/>
      <c r="U41" s="648"/>
      <c r="V41" s="429"/>
      <c r="W41" s="628"/>
      <c r="X41" s="429"/>
      <c r="Y41" s="628"/>
      <c r="Z41" s="429"/>
      <c r="AA41" s="429"/>
      <c r="AB41" s="429"/>
      <c r="AC41" s="835"/>
      <c r="AD41" s="630"/>
      <c r="AE41" s="632"/>
      <c r="AF41" s="342"/>
      <c r="AG41" s="342"/>
      <c r="AH41" s="634"/>
      <c r="AI41" s="342"/>
      <c r="AJ41" s="342"/>
      <c r="AK41" s="634"/>
      <c r="AL41" s="342"/>
      <c r="AM41" s="342"/>
      <c r="AN41" s="634"/>
      <c r="AO41" s="352"/>
      <c r="AP41" s="352"/>
      <c r="AQ41" s="634"/>
      <c r="AR41" s="634"/>
      <c r="AS41" s="636"/>
    </row>
    <row r="42" spans="1:45">
      <c r="A42" s="701" t="s">
        <v>127</v>
      </c>
      <c r="B42" s="19" t="s">
        <v>128</v>
      </c>
      <c r="C42" s="589" t="s">
        <v>370</v>
      </c>
      <c r="D42" s="19"/>
      <c r="E42" s="19"/>
      <c r="F42" s="838">
        <f>COUNTA(B42:E43)</f>
        <v>2</v>
      </c>
      <c r="G42" s="430" t="s">
        <v>129</v>
      </c>
      <c r="H42" s="104" t="s">
        <v>479</v>
      </c>
      <c r="I42" s="283" t="s">
        <v>513</v>
      </c>
      <c r="J42" s="283" t="s">
        <v>517</v>
      </c>
      <c r="K42" s="838">
        <f>COUNTA(G42:J43)</f>
        <v>5</v>
      </c>
      <c r="L42" s="578" t="s">
        <v>130</v>
      </c>
      <c r="M42" s="283" t="s">
        <v>430</v>
      </c>
      <c r="N42" s="283"/>
      <c r="O42" s="283"/>
      <c r="P42" s="627">
        <f>COUNTA(L42:O43)</f>
        <v>2</v>
      </c>
      <c r="Q42" s="20"/>
      <c r="R42" s="627">
        <f>COUNTA(Q42:Q43)</f>
        <v>0</v>
      </c>
      <c r="S42" s="645">
        <f>F42+K42+P42+R42</f>
        <v>9</v>
      </c>
      <c r="T42" s="366"/>
      <c r="U42" s="647">
        <f>S42+COUNTA(T42)</f>
        <v>9</v>
      </c>
      <c r="V42" s="424"/>
      <c r="W42" s="627">
        <f>COUNTA(V42:V43)</f>
        <v>0</v>
      </c>
      <c r="X42" s="424"/>
      <c r="Y42" s="627">
        <f>COUNTA(X42:X43)</f>
        <v>0</v>
      </c>
      <c r="Z42" s="424"/>
      <c r="AA42" s="424"/>
      <c r="AB42" s="424"/>
      <c r="AC42" s="627">
        <f>COUNTA(Z42:AB43)</f>
        <v>0</v>
      </c>
      <c r="AD42" s="629">
        <f>W42+Y42+AC42</f>
        <v>0</v>
      </c>
      <c r="AE42" s="631">
        <f>S42+AD42</f>
        <v>9</v>
      </c>
      <c r="AF42" s="354"/>
      <c r="AG42" s="354"/>
      <c r="AH42" s="633">
        <f>COUNTA(AF42:AG43)</f>
        <v>0</v>
      </c>
      <c r="AI42" s="354"/>
      <c r="AJ42" s="354"/>
      <c r="AK42" s="633">
        <f>COUNTA(AI42:AJ43)</f>
        <v>0</v>
      </c>
      <c r="AL42" s="354"/>
      <c r="AM42" s="354"/>
      <c r="AN42" s="633">
        <f>COUNTA(AL42:AM43)</f>
        <v>0</v>
      </c>
      <c r="AO42" s="354"/>
      <c r="AP42" s="354"/>
      <c r="AQ42" s="633">
        <f>COUNTA(AO42:AP43)</f>
        <v>0</v>
      </c>
      <c r="AR42" s="633">
        <f>AH42+AK42+AN42+AQ42</f>
        <v>0</v>
      </c>
      <c r="AS42" s="943">
        <f>AE42+AR42</f>
        <v>9</v>
      </c>
    </row>
    <row r="43" spans="1:45" ht="17.25" customHeight="1" thickBot="1">
      <c r="A43" s="701"/>
      <c r="B43" s="122"/>
      <c r="C43" s="171"/>
      <c r="D43" s="122"/>
      <c r="E43" s="122"/>
      <c r="F43" s="834"/>
      <c r="G43" s="624" t="s">
        <v>588</v>
      </c>
      <c r="H43" s="486"/>
      <c r="I43" s="486"/>
      <c r="J43" s="382"/>
      <c r="K43" s="834"/>
      <c r="L43" s="81"/>
      <c r="M43" s="81"/>
      <c r="N43" s="171"/>
      <c r="O43" s="171"/>
      <c r="P43" s="704"/>
      <c r="Q43" s="487"/>
      <c r="R43" s="704"/>
      <c r="S43" s="705"/>
      <c r="T43" s="345"/>
      <c r="U43" s="706"/>
      <c r="V43" s="82"/>
      <c r="W43" s="704"/>
      <c r="X43" s="82"/>
      <c r="Y43" s="704"/>
      <c r="Z43" s="82"/>
      <c r="AA43" s="82"/>
      <c r="AB43" s="82"/>
      <c r="AC43" s="704"/>
      <c r="AD43" s="732"/>
      <c r="AE43" s="733"/>
      <c r="AF43" s="126"/>
      <c r="AG43" s="126"/>
      <c r="AH43" s="653"/>
      <c r="AI43" s="126"/>
      <c r="AJ43" s="126"/>
      <c r="AK43" s="653"/>
      <c r="AL43" s="126"/>
      <c r="AM43" s="126"/>
      <c r="AN43" s="653"/>
      <c r="AO43" s="126"/>
      <c r="AP43" s="126"/>
      <c r="AQ43" s="653"/>
      <c r="AR43" s="653"/>
      <c r="AS43" s="944"/>
    </row>
    <row r="44" spans="1:45" ht="29.25" customHeight="1" thickBot="1">
      <c r="A44" s="483" t="s">
        <v>545</v>
      </c>
      <c r="B44" s="272"/>
      <c r="C44" s="272"/>
      <c r="D44" s="272"/>
      <c r="E44" s="271"/>
      <c r="F44" s="257">
        <f>COUNTA(B44:E44)</f>
        <v>0</v>
      </c>
      <c r="G44" s="272"/>
      <c r="H44" s="257"/>
      <c r="I44" s="257"/>
      <c r="J44" s="271"/>
      <c r="K44" s="271">
        <f>COUNTA(G44:J44)</f>
        <v>0</v>
      </c>
      <c r="L44" s="358" t="s">
        <v>547</v>
      </c>
      <c r="M44" s="358" t="s">
        <v>426</v>
      </c>
      <c r="N44" s="257"/>
      <c r="O44" s="271"/>
      <c r="P44" s="96">
        <f>COUNTA(L44:O44)</f>
        <v>2</v>
      </c>
      <c r="Q44" s="484"/>
      <c r="R44" s="96">
        <f>COUNTA(Q44)</f>
        <v>0</v>
      </c>
      <c r="S44" s="397">
        <f>F44+K44+P44</f>
        <v>2</v>
      </c>
      <c r="T44" s="96"/>
      <c r="U44" s="390">
        <f>S44+COUNTA(T44)</f>
        <v>2</v>
      </c>
      <c r="V44" s="96"/>
      <c r="W44" s="96">
        <f>COUNTA(V44)</f>
        <v>0</v>
      </c>
      <c r="X44" s="96"/>
      <c r="Y44" s="96">
        <f>COUNTA(X44)</f>
        <v>0</v>
      </c>
      <c r="Z44" s="485"/>
      <c r="AA44" s="485"/>
      <c r="AB44" s="485"/>
      <c r="AC44" s="96">
        <f>COUNTA(Z44:AB44)</f>
        <v>0</v>
      </c>
      <c r="AD44" s="501">
        <f>W44+Y44+AC44</f>
        <v>0</v>
      </c>
      <c r="AE44" s="502">
        <f>S44+AD44</f>
        <v>2</v>
      </c>
      <c r="AF44" s="256"/>
      <c r="AG44" s="256"/>
      <c r="AH44" s="399">
        <f>COUNTA(AF44:AG44)</f>
        <v>0</v>
      </c>
      <c r="AI44" s="256"/>
      <c r="AJ44" s="256"/>
      <c r="AK44" s="399">
        <f>COUNTA(AI44:AJ44)</f>
        <v>0</v>
      </c>
      <c r="AL44" s="256"/>
      <c r="AM44" s="256"/>
      <c r="AN44" s="399">
        <f>COUNTA(AL44:AM44)</f>
        <v>0</v>
      </c>
      <c r="AO44" s="98"/>
      <c r="AP44" s="98"/>
      <c r="AQ44" s="399">
        <f>COUNTA(AO44:AP44)</f>
        <v>0</v>
      </c>
      <c r="AR44" s="399">
        <f>AH44+AK44+AN44+AQ44</f>
        <v>0</v>
      </c>
      <c r="AS44" s="518">
        <f>AE44+AR44</f>
        <v>2</v>
      </c>
    </row>
    <row r="45" spans="1:45" ht="28.5" customHeight="1" thickBot="1">
      <c r="A45" s="483" t="s">
        <v>546</v>
      </c>
      <c r="B45" s="93"/>
      <c r="C45" s="288"/>
      <c r="D45" s="93"/>
      <c r="E45" s="93"/>
      <c r="F45" s="490">
        <f>COUNTA(B45:E45)</f>
        <v>0</v>
      </c>
      <c r="G45" s="358"/>
      <c r="H45" s="358"/>
      <c r="I45" s="358"/>
      <c r="J45" s="385"/>
      <c r="K45" s="490">
        <f>COUNTA(G45:J45)</f>
        <v>0</v>
      </c>
      <c r="L45" s="358" t="s">
        <v>548</v>
      </c>
      <c r="M45" s="257"/>
      <c r="N45" s="288"/>
      <c r="O45" s="288"/>
      <c r="P45" s="96">
        <f>COUNTA(L45:O45)</f>
        <v>1</v>
      </c>
      <c r="Q45" s="484"/>
      <c r="R45" s="96">
        <f>COUNTA(Q45)</f>
        <v>0</v>
      </c>
      <c r="S45" s="397">
        <f>F45+K45+P45</f>
        <v>1</v>
      </c>
      <c r="T45" s="95"/>
      <c r="U45" s="390">
        <f>S45+COUNTA(T45)</f>
        <v>1</v>
      </c>
      <c r="V45" s="96"/>
      <c r="W45" s="96">
        <f>COUNTA(V45)</f>
        <v>0</v>
      </c>
      <c r="X45" s="96"/>
      <c r="Y45" s="96">
        <f>COUNTA(X45)</f>
        <v>0</v>
      </c>
      <c r="Z45" s="96"/>
      <c r="AA45" s="96"/>
      <c r="AB45" s="96"/>
      <c r="AC45" s="96">
        <f>COUNTA(Z45:AB45)</f>
        <v>0</v>
      </c>
      <c r="AD45" s="501">
        <f>W45+Y45+AC45</f>
        <v>0</v>
      </c>
      <c r="AE45" s="502">
        <f>S45+AD45</f>
        <v>1</v>
      </c>
      <c r="AF45" s="98"/>
      <c r="AG45" s="98"/>
      <c r="AH45" s="399">
        <f>COUNTA(AF45:AG45)</f>
        <v>0</v>
      </c>
      <c r="AI45" s="98"/>
      <c r="AJ45" s="98"/>
      <c r="AK45" s="399">
        <f>COUNTA(AI45:AJ45)</f>
        <v>0</v>
      </c>
      <c r="AL45" s="98"/>
      <c r="AM45" s="98"/>
      <c r="AN45" s="399">
        <f>COUNTA(AL45:AM45)</f>
        <v>0</v>
      </c>
      <c r="AO45" s="98"/>
      <c r="AP45" s="98"/>
      <c r="AQ45" s="399">
        <f>COUNTA(AO45:AP45)</f>
        <v>0</v>
      </c>
      <c r="AR45" s="399">
        <f>AH45+AK45+AN45+AQ45</f>
        <v>0</v>
      </c>
      <c r="AS45" s="520">
        <f>AE45+AR45</f>
        <v>1</v>
      </c>
    </row>
    <row r="46" spans="1:45" ht="17.25" customHeight="1" thickBot="1">
      <c r="A46" s="488" t="s">
        <v>131</v>
      </c>
      <c r="B46" s="671"/>
      <c r="C46" s="773"/>
      <c r="D46" s="773"/>
      <c r="E46" s="672"/>
      <c r="F46" s="254">
        <f>SUM(F47:F70)</f>
        <v>48</v>
      </c>
      <c r="G46" s="671"/>
      <c r="H46" s="773"/>
      <c r="I46" s="773"/>
      <c r="J46" s="672"/>
      <c r="K46" s="254">
        <f>SUM(K47:K70)</f>
        <v>40</v>
      </c>
      <c r="L46" s="671"/>
      <c r="M46" s="773"/>
      <c r="N46" s="773"/>
      <c r="O46" s="672"/>
      <c r="P46" s="254">
        <f>SUM(P47:P70)</f>
        <v>19</v>
      </c>
      <c r="Q46" s="254"/>
      <c r="R46" s="254">
        <f>SUM(R47:R70)</f>
        <v>0</v>
      </c>
      <c r="S46" s="254">
        <f>SUM(S47:S70)</f>
        <v>107</v>
      </c>
      <c r="T46" s="254"/>
      <c r="U46" s="254">
        <f>SUM(U47:U70)</f>
        <v>107</v>
      </c>
      <c r="V46" s="254"/>
      <c r="W46" s="254">
        <f>SUM(W47:W70)</f>
        <v>0</v>
      </c>
      <c r="X46" s="254"/>
      <c r="Y46" s="254">
        <f>SUM(Y47:Y70)</f>
        <v>1</v>
      </c>
      <c r="Z46" s="671"/>
      <c r="AA46" s="773"/>
      <c r="AB46" s="773"/>
      <c r="AC46" s="254">
        <f>SUM(AC47:AC70)</f>
        <v>0</v>
      </c>
      <c r="AD46" s="254">
        <f>SUM(AD47:AD70)</f>
        <v>1</v>
      </c>
      <c r="AE46" s="254">
        <f>U46+AD46</f>
        <v>108</v>
      </c>
      <c r="AF46" s="671"/>
      <c r="AG46" s="773"/>
      <c r="AH46" s="254">
        <f>SUM(AH47:AH70)</f>
        <v>0</v>
      </c>
      <c r="AI46" s="671"/>
      <c r="AJ46" s="773"/>
      <c r="AK46" s="254">
        <f>SUM(AK47:AK70)</f>
        <v>0</v>
      </c>
      <c r="AL46" s="671"/>
      <c r="AM46" s="672"/>
      <c r="AN46" s="254">
        <f>SUM(AN47:AN70)</f>
        <v>0</v>
      </c>
      <c r="AO46" s="671"/>
      <c r="AP46" s="672"/>
      <c r="AQ46" s="254">
        <f>SUM(AQ47:AQ70)</f>
        <v>0</v>
      </c>
      <c r="AR46" s="254">
        <f>SUM(AR47:AR70)</f>
        <v>0</v>
      </c>
      <c r="AS46" s="255">
        <f>SUM(AS47:AS70)</f>
        <v>108</v>
      </c>
    </row>
    <row r="47" spans="1:45">
      <c r="A47" s="836" t="s">
        <v>132</v>
      </c>
      <c r="B47" s="617" t="s">
        <v>133</v>
      </c>
      <c r="C47" s="283" t="s">
        <v>134</v>
      </c>
      <c r="D47" s="585" t="s">
        <v>367</v>
      </c>
      <c r="E47" s="41" t="s">
        <v>339</v>
      </c>
      <c r="F47" s="702">
        <f>COUNTA(B47:E48)</f>
        <v>4</v>
      </c>
      <c r="G47" s="103" t="s">
        <v>135</v>
      </c>
      <c r="H47" s="103" t="s">
        <v>382</v>
      </c>
      <c r="I47" s="104" t="s">
        <v>383</v>
      </c>
      <c r="J47" s="43" t="s">
        <v>136</v>
      </c>
      <c r="K47" s="702">
        <f>COUNTA(G47:J48)</f>
        <v>4</v>
      </c>
      <c r="L47" s="104" t="s">
        <v>556</v>
      </c>
      <c r="M47" s="276" t="s">
        <v>566</v>
      </c>
      <c r="N47" s="276" t="s">
        <v>567</v>
      </c>
      <c r="O47" s="18"/>
      <c r="P47" s="703">
        <f>COUNTA(L47:O48)</f>
        <v>3</v>
      </c>
      <c r="Q47" s="105"/>
      <c r="R47" s="703">
        <f>COUNTA(Q47:Q48)</f>
        <v>0</v>
      </c>
      <c r="S47" s="705">
        <f>F47+K47+P47+R47</f>
        <v>11</v>
      </c>
      <c r="T47" s="278"/>
      <c r="U47" s="706">
        <f>S47+COUNTA(T47:T48)</f>
        <v>11</v>
      </c>
      <c r="V47" s="22"/>
      <c r="W47" s="704">
        <f>COUNTA(V47:V48)</f>
        <v>0</v>
      </c>
      <c r="X47" s="22"/>
      <c r="Y47" s="704">
        <f>COUNTA(X47:X48)</f>
        <v>0</v>
      </c>
      <c r="Z47" s="22"/>
      <c r="AA47" s="22"/>
      <c r="AB47" s="22"/>
      <c r="AC47" s="834">
        <f>COUNTA(Z47:AB48)</f>
        <v>0</v>
      </c>
      <c r="AD47" s="732">
        <f>W47+Y47+AC47</f>
        <v>0</v>
      </c>
      <c r="AE47" s="733">
        <f>S47+AD47</f>
        <v>11</v>
      </c>
      <c r="AF47" s="347"/>
      <c r="AG47" s="107"/>
      <c r="AH47" s="653">
        <f>COUNTA(AF47:AG48)</f>
        <v>0</v>
      </c>
      <c r="AI47" s="107"/>
      <c r="AJ47" s="107"/>
      <c r="AK47" s="653">
        <f>COUNTA(AI47:AJ48)</f>
        <v>0</v>
      </c>
      <c r="AL47" s="107"/>
      <c r="AM47" s="107"/>
      <c r="AN47" s="653">
        <f>COUNTA(AL47:AM48)</f>
        <v>0</v>
      </c>
      <c r="AO47" s="75"/>
      <c r="AP47" s="75"/>
      <c r="AQ47" s="633">
        <f>COUNTA(AO47:AP48)</f>
        <v>0</v>
      </c>
      <c r="AR47" s="653">
        <f>AH47+AK47+AN47+AQ47</f>
        <v>0</v>
      </c>
      <c r="AS47" s="739">
        <f>AE47+AR47</f>
        <v>11</v>
      </c>
    </row>
    <row r="48" spans="1:45" ht="17.25" customHeight="1" thickBot="1">
      <c r="A48" s="837"/>
      <c r="B48" s="53"/>
      <c r="C48" s="19"/>
      <c r="D48" s="33"/>
      <c r="E48" s="72"/>
      <c r="F48" s="686"/>
      <c r="G48" s="54"/>
      <c r="H48" s="54"/>
      <c r="I48" s="33"/>
      <c r="J48" s="291"/>
      <c r="K48" s="686"/>
      <c r="L48" s="54"/>
      <c r="M48" s="54"/>
      <c r="N48" s="54"/>
      <c r="O48" s="33"/>
      <c r="P48" s="686"/>
      <c r="Q48" s="108"/>
      <c r="R48" s="686"/>
      <c r="S48" s="801"/>
      <c r="T48" s="92"/>
      <c r="U48" s="648"/>
      <c r="V48" s="37"/>
      <c r="W48" s="628"/>
      <c r="X48" s="37"/>
      <c r="Y48" s="628"/>
      <c r="Z48" s="37"/>
      <c r="AA48" s="37"/>
      <c r="AB48" s="37"/>
      <c r="AC48" s="835"/>
      <c r="AD48" s="630"/>
      <c r="AE48" s="632"/>
      <c r="AF48" s="78"/>
      <c r="AG48" s="78"/>
      <c r="AH48" s="634"/>
      <c r="AI48" s="78"/>
      <c r="AJ48" s="78"/>
      <c r="AK48" s="634"/>
      <c r="AL48" s="78"/>
      <c r="AM48" s="78"/>
      <c r="AN48" s="634"/>
      <c r="AO48" s="321"/>
      <c r="AP48" s="321"/>
      <c r="AQ48" s="634"/>
      <c r="AR48" s="634"/>
      <c r="AS48" s="652"/>
    </row>
    <row r="49" spans="1:45">
      <c r="A49" s="804" t="s">
        <v>137</v>
      </c>
      <c r="B49" s="41" t="s">
        <v>138</v>
      </c>
      <c r="C49" s="166" t="s">
        <v>139</v>
      </c>
      <c r="D49" s="616" t="s">
        <v>140</v>
      </c>
      <c r="E49" s="177" t="s">
        <v>474</v>
      </c>
      <c r="F49" s="772">
        <f>COUNTA(B49:E51)</f>
        <v>9</v>
      </c>
      <c r="G49" s="42" t="s">
        <v>141</v>
      </c>
      <c r="H49" s="41" t="s">
        <v>142</v>
      </c>
      <c r="I49" s="41" t="s">
        <v>475</v>
      </c>
      <c r="J49" s="42" t="s">
        <v>146</v>
      </c>
      <c r="K49" s="772">
        <f>COUNTA(G49:J51)</f>
        <v>5</v>
      </c>
      <c r="L49" s="40"/>
      <c r="M49" s="42"/>
      <c r="N49" s="42"/>
      <c r="O49" s="40"/>
      <c r="P49" s="756">
        <f>COUNTA(L49:O51)</f>
        <v>0</v>
      </c>
      <c r="Q49" s="109"/>
      <c r="R49" s="756">
        <f>COUNTA(Q49:Q51)</f>
        <v>0</v>
      </c>
      <c r="S49" s="645">
        <f>F49+K49+P49+R49</f>
        <v>14</v>
      </c>
      <c r="T49" s="278"/>
      <c r="U49" s="647">
        <f>S49+COUNTA(T49:T51)</f>
        <v>14</v>
      </c>
      <c r="V49" s="46"/>
      <c r="W49" s="627">
        <f>COUNTA(V49:V51)</f>
        <v>0</v>
      </c>
      <c r="X49" s="46"/>
      <c r="Y49" s="627">
        <f>COUNTA(X49:X51)</f>
        <v>0</v>
      </c>
      <c r="Z49" s="46"/>
      <c r="AA49" s="46"/>
      <c r="AB49" s="46"/>
      <c r="AC49" s="802">
        <f>COUNTA(Z49:AB51)</f>
        <v>0</v>
      </c>
      <c r="AD49" s="629">
        <f>W49+Y49+AC49</f>
        <v>0</v>
      </c>
      <c r="AE49" s="631">
        <f>S49+AD49</f>
        <v>14</v>
      </c>
      <c r="AF49" s="75"/>
      <c r="AG49" s="75"/>
      <c r="AH49" s="633">
        <f>COUNTA(AF49:AG51)</f>
        <v>0</v>
      </c>
      <c r="AI49" s="75"/>
      <c r="AJ49" s="75"/>
      <c r="AK49" s="633">
        <f>COUNTA(AI49:AJ51)</f>
        <v>0</v>
      </c>
      <c r="AL49" s="75"/>
      <c r="AM49" s="75"/>
      <c r="AN49" s="633">
        <f>COUNTA(AL49:AM51)</f>
        <v>0</v>
      </c>
      <c r="AO49" s="319"/>
      <c r="AP49" s="319"/>
      <c r="AQ49" s="633">
        <f>COUNTA(AO49:AP51)</f>
        <v>0</v>
      </c>
      <c r="AR49" s="633">
        <f>AH49+AK49+AN49+AQ49</f>
        <v>0</v>
      </c>
      <c r="AS49" s="635">
        <f>AE49+AR49</f>
        <v>14</v>
      </c>
    </row>
    <row r="50" spans="1:45" ht="16.5" customHeight="1">
      <c r="A50" s="833"/>
      <c r="B50" s="48" t="s">
        <v>143</v>
      </c>
      <c r="C50" s="177" t="s">
        <v>144</v>
      </c>
      <c r="D50" s="48" t="s">
        <v>145</v>
      </c>
      <c r="E50" s="177" t="s">
        <v>340</v>
      </c>
      <c r="F50" s="702"/>
      <c r="G50" s="110" t="s">
        <v>147</v>
      </c>
      <c r="H50" s="110"/>
      <c r="I50" s="69"/>
      <c r="J50" s="110"/>
      <c r="K50" s="702"/>
      <c r="L50" s="69"/>
      <c r="M50" s="69"/>
      <c r="N50" s="69"/>
      <c r="O50" s="70"/>
      <c r="P50" s="703"/>
      <c r="Q50" s="111"/>
      <c r="R50" s="703"/>
      <c r="S50" s="705"/>
      <c r="T50" s="202"/>
      <c r="U50" s="706"/>
      <c r="V50" s="71"/>
      <c r="W50" s="704"/>
      <c r="X50" s="71"/>
      <c r="Y50" s="704"/>
      <c r="Z50" s="71"/>
      <c r="AA50" s="71"/>
      <c r="AB50" s="71"/>
      <c r="AC50" s="810"/>
      <c r="AD50" s="732"/>
      <c r="AE50" s="733"/>
      <c r="AF50" s="112"/>
      <c r="AG50" s="112"/>
      <c r="AH50" s="653"/>
      <c r="AI50" s="112"/>
      <c r="AJ50" s="112"/>
      <c r="AK50" s="653"/>
      <c r="AL50" s="112"/>
      <c r="AM50" s="112"/>
      <c r="AN50" s="653"/>
      <c r="AO50" s="341"/>
      <c r="AP50" s="341"/>
      <c r="AQ50" s="653"/>
      <c r="AR50" s="653"/>
      <c r="AS50" s="666"/>
    </row>
    <row r="51" spans="1:45" ht="17.25" customHeight="1" thickBot="1">
      <c r="A51" s="805"/>
      <c r="B51" s="299" t="s">
        <v>148</v>
      </c>
      <c r="C51" s="19"/>
      <c r="D51" s="306"/>
      <c r="E51" s="113"/>
      <c r="F51" s="758"/>
      <c r="G51" s="55"/>
      <c r="H51" s="53"/>
      <c r="I51" s="55"/>
      <c r="J51" s="53"/>
      <c r="K51" s="758"/>
      <c r="L51" s="55"/>
      <c r="M51" s="55"/>
      <c r="N51" s="55"/>
      <c r="O51" s="35"/>
      <c r="P51" s="758"/>
      <c r="Q51" s="34"/>
      <c r="R51" s="758"/>
      <c r="S51" s="801"/>
      <c r="T51" s="92"/>
      <c r="U51" s="648"/>
      <c r="V51" s="37"/>
      <c r="W51" s="628"/>
      <c r="X51" s="37"/>
      <c r="Y51" s="628"/>
      <c r="Z51" s="37"/>
      <c r="AA51" s="37"/>
      <c r="AB51" s="37"/>
      <c r="AC51" s="803"/>
      <c r="AD51" s="630"/>
      <c r="AE51" s="632"/>
      <c r="AF51" s="78"/>
      <c r="AG51" s="78"/>
      <c r="AH51" s="634"/>
      <c r="AI51" s="78"/>
      <c r="AJ51" s="78"/>
      <c r="AK51" s="634"/>
      <c r="AL51" s="78"/>
      <c r="AM51" s="78"/>
      <c r="AN51" s="634"/>
      <c r="AO51" s="321"/>
      <c r="AP51" s="321"/>
      <c r="AQ51" s="634"/>
      <c r="AR51" s="634"/>
      <c r="AS51" s="636"/>
    </row>
    <row r="52" spans="1:45">
      <c r="A52" s="804" t="s">
        <v>149</v>
      </c>
      <c r="B52" s="40" t="s">
        <v>150</v>
      </c>
      <c r="C52" s="618" t="s">
        <v>153</v>
      </c>
      <c r="D52" s="286" t="s">
        <v>154</v>
      </c>
      <c r="E52" s="286" t="s">
        <v>516</v>
      </c>
      <c r="F52" s="772">
        <f>COUNTA(B52:E53)</f>
        <v>4</v>
      </c>
      <c r="G52" s="43" t="s">
        <v>151</v>
      </c>
      <c r="H52" s="43" t="s">
        <v>152</v>
      </c>
      <c r="I52" s="43" t="s">
        <v>155</v>
      </c>
      <c r="J52" s="286" t="s">
        <v>554</v>
      </c>
      <c r="K52" s="772">
        <f>COUNTA(G52:J53)</f>
        <v>4</v>
      </c>
      <c r="L52" s="43" t="s">
        <v>93</v>
      </c>
      <c r="M52" s="282"/>
      <c r="N52" s="40"/>
      <c r="O52" s="40"/>
      <c r="P52" s="756">
        <f>COUNTA(L52:O53)</f>
        <v>1</v>
      </c>
      <c r="Q52" s="43"/>
      <c r="R52" s="756">
        <f>COUNTA(Q52:Q53)</f>
        <v>0</v>
      </c>
      <c r="S52" s="645">
        <f>F52+K52+P52+R52</f>
        <v>9</v>
      </c>
      <c r="T52" s="278"/>
      <c r="U52" s="647">
        <f>S52+COUNTA(T52:T53)</f>
        <v>9</v>
      </c>
      <c r="V52" s="46"/>
      <c r="W52" s="627">
        <f>COUNTA(V52:V53)</f>
        <v>0</v>
      </c>
      <c r="X52" s="46"/>
      <c r="Y52" s="627">
        <f>COUNTA(X52:X53)</f>
        <v>0</v>
      </c>
      <c r="Z52" s="46"/>
      <c r="AA52" s="46"/>
      <c r="AB52" s="46"/>
      <c r="AC52" s="802">
        <f>COUNTA(Z52:AB53)</f>
        <v>0</v>
      </c>
      <c r="AD52" s="629">
        <f>W52+Y52+AC52</f>
        <v>0</v>
      </c>
      <c r="AE52" s="631">
        <f>S52+AD52</f>
        <v>9</v>
      </c>
      <c r="AF52" s="75"/>
      <c r="AG52" s="75"/>
      <c r="AH52" s="633">
        <f>COUNTA(AF52:AG53)</f>
        <v>0</v>
      </c>
      <c r="AI52" s="75"/>
      <c r="AJ52" s="75"/>
      <c r="AK52" s="633">
        <f>COUNTA(AI52:AJ53)</f>
        <v>0</v>
      </c>
      <c r="AL52" s="75"/>
      <c r="AM52" s="75"/>
      <c r="AN52" s="633">
        <f>COUNTA(AL52:AM53)</f>
        <v>0</v>
      </c>
      <c r="AO52" s="75"/>
      <c r="AP52" s="75"/>
      <c r="AQ52" s="633">
        <f>COUNTA(AO52:AP53)</f>
        <v>0</v>
      </c>
      <c r="AR52" s="633">
        <f>AH52+AK52+AN52+AQ52</f>
        <v>0</v>
      </c>
      <c r="AS52" s="635">
        <f>AE52+AR52</f>
        <v>9</v>
      </c>
    </row>
    <row r="53" spans="1:45" ht="16.2" thickBot="1">
      <c r="A53" s="805"/>
      <c r="B53" s="35"/>
      <c r="C53" s="35"/>
      <c r="D53" s="35"/>
      <c r="E53" s="35"/>
      <c r="F53" s="758"/>
      <c r="G53" s="283"/>
      <c r="H53" s="151"/>
      <c r="J53" s="55"/>
      <c r="K53" s="758"/>
      <c r="L53" s="54"/>
      <c r="M53" s="54"/>
      <c r="N53" s="54"/>
      <c r="O53" s="35"/>
      <c r="P53" s="758"/>
      <c r="Q53" s="54"/>
      <c r="R53" s="758"/>
      <c r="S53" s="801"/>
      <c r="T53" s="92"/>
      <c r="U53" s="648"/>
      <c r="V53" s="37"/>
      <c r="W53" s="628"/>
      <c r="X53" s="37"/>
      <c r="Y53" s="628"/>
      <c r="Z53" s="37"/>
      <c r="AA53" s="37"/>
      <c r="AB53" s="37"/>
      <c r="AC53" s="803"/>
      <c r="AD53" s="630"/>
      <c r="AE53" s="632"/>
      <c r="AF53" s="78"/>
      <c r="AG53" s="78"/>
      <c r="AH53" s="634"/>
      <c r="AI53" s="78"/>
      <c r="AJ53" s="78"/>
      <c r="AK53" s="634"/>
      <c r="AL53" s="78"/>
      <c r="AM53" s="78"/>
      <c r="AN53" s="634"/>
      <c r="AO53" s="321"/>
      <c r="AP53" s="321"/>
      <c r="AQ53" s="634"/>
      <c r="AR53" s="634"/>
      <c r="AS53" s="636"/>
    </row>
    <row r="54" spans="1:45">
      <c r="A54" s="806" t="s">
        <v>156</v>
      </c>
      <c r="B54" s="102" t="s">
        <v>365</v>
      </c>
      <c r="C54" s="611" t="s">
        <v>157</v>
      </c>
      <c r="D54" s="40" t="s">
        <v>158</v>
      </c>
      <c r="E54" s="286" t="s">
        <v>159</v>
      </c>
      <c r="F54" s="784">
        <f>COUNTA(B54:E55)</f>
        <v>5</v>
      </c>
      <c r="G54" s="42" t="s">
        <v>160</v>
      </c>
      <c r="H54" s="40" t="s">
        <v>162</v>
      </c>
      <c r="I54" s="40" t="s">
        <v>163</v>
      </c>
      <c r="J54" s="40" t="s">
        <v>161</v>
      </c>
      <c r="K54" s="784">
        <f>COUNTA(G54:J55)</f>
        <v>4</v>
      </c>
      <c r="L54" s="40"/>
      <c r="N54" s="270"/>
      <c r="O54" s="73"/>
      <c r="P54" s="824">
        <f>COUNTA(L54:O55)</f>
        <v>0</v>
      </c>
      <c r="Q54" s="109"/>
      <c r="R54" s="824">
        <f>COUNTA(Q54:Q55)</f>
        <v>0</v>
      </c>
      <c r="S54" s="762">
        <f>F54+K54+P54+R54</f>
        <v>9</v>
      </c>
      <c r="T54" s="100"/>
      <c r="U54" s="831">
        <f>S54+COUNTA(T54:T55)</f>
        <v>9</v>
      </c>
      <c r="V54" s="46"/>
      <c r="W54" s="817">
        <f>COUNTA(V54:V55)</f>
        <v>0</v>
      </c>
      <c r="X54" s="58"/>
      <c r="Y54" s="817">
        <f>COUNTA(X54:X55)</f>
        <v>0</v>
      </c>
      <c r="Z54" s="46"/>
      <c r="AA54" s="46"/>
      <c r="AB54" s="46"/>
      <c r="AC54" s="819">
        <f>COUNTA(Z54:AB55)</f>
        <v>0</v>
      </c>
      <c r="AD54" s="821">
        <f>W54+Y54+AC54</f>
        <v>0</v>
      </c>
      <c r="AE54" s="826">
        <f>S54+AD54</f>
        <v>9</v>
      </c>
      <c r="AF54" s="347"/>
      <c r="AG54" s="75"/>
      <c r="AH54" s="633">
        <f>COUNTA(AF54:AG55)</f>
        <v>0</v>
      </c>
      <c r="AI54" s="75"/>
      <c r="AJ54" s="75"/>
      <c r="AK54" s="633">
        <f>COUNTA(AI54:AJ55)</f>
        <v>0</v>
      </c>
      <c r="AL54" s="75"/>
      <c r="AM54" s="75"/>
      <c r="AN54" s="633">
        <f>COUNTA(AL54:AM55)</f>
        <v>0</v>
      </c>
      <c r="AO54" s="75"/>
      <c r="AP54" s="75"/>
      <c r="AQ54" s="633">
        <f t="shared" ref="AQ54" si="0">COUNTA(AO54:AP55)</f>
        <v>0</v>
      </c>
      <c r="AR54" s="633">
        <f>AH54+AK54+AN54+AQ54</f>
        <v>0</v>
      </c>
      <c r="AS54" s="828">
        <f>AE54+AR54</f>
        <v>9</v>
      </c>
    </row>
    <row r="55" spans="1:45" ht="16.2" thickBot="1">
      <c r="A55" s="807"/>
      <c r="B55" s="171" t="s">
        <v>455</v>
      </c>
      <c r="C55" s="59"/>
      <c r="D55" s="275"/>
      <c r="E55" s="116"/>
      <c r="F55" s="823"/>
      <c r="G55" s="61"/>
      <c r="H55" s="273"/>
      <c r="I55" s="55"/>
      <c r="J55" s="61"/>
      <c r="K55" s="823"/>
      <c r="L55" s="35"/>
      <c r="M55" s="117"/>
      <c r="N55" s="55"/>
      <c r="O55" s="118"/>
      <c r="P55" s="825"/>
      <c r="Q55" s="34"/>
      <c r="R55" s="825"/>
      <c r="S55" s="830"/>
      <c r="T55" s="119"/>
      <c r="U55" s="832"/>
      <c r="V55" s="37"/>
      <c r="W55" s="818"/>
      <c r="X55" s="259"/>
      <c r="Y55" s="818"/>
      <c r="Z55" s="37"/>
      <c r="AA55" s="37"/>
      <c r="AB55" s="37"/>
      <c r="AC55" s="820"/>
      <c r="AD55" s="822"/>
      <c r="AE55" s="827"/>
      <c r="AF55" s="78"/>
      <c r="AG55" s="78"/>
      <c r="AH55" s="634"/>
      <c r="AI55" s="78"/>
      <c r="AJ55" s="78"/>
      <c r="AK55" s="634"/>
      <c r="AL55" s="78"/>
      <c r="AM55" s="78"/>
      <c r="AN55" s="634"/>
      <c r="AO55" s="321"/>
      <c r="AP55" s="321"/>
      <c r="AQ55" s="634"/>
      <c r="AR55" s="634"/>
      <c r="AS55" s="829"/>
    </row>
    <row r="56" spans="1:45" ht="24">
      <c r="A56" s="814" t="s">
        <v>164</v>
      </c>
      <c r="B56" s="41" t="s">
        <v>165</v>
      </c>
      <c r="C56" s="283" t="s">
        <v>166</v>
      </c>
      <c r="D56" s="151" t="s">
        <v>522</v>
      </c>
      <c r="E56" s="18" t="s">
        <v>169</v>
      </c>
      <c r="F56" s="816">
        <f>COUNTA(B56:E57)</f>
        <v>7</v>
      </c>
      <c r="G56" s="18" t="s">
        <v>167</v>
      </c>
      <c r="H56" s="120" t="s">
        <v>168</v>
      </c>
      <c r="I56" s="19" t="s">
        <v>410</v>
      </c>
      <c r="J56" s="19"/>
      <c r="K56" s="702">
        <f>COUNTA(G56:J57)</f>
        <v>3</v>
      </c>
      <c r="L56" s="103" t="s">
        <v>170</v>
      </c>
      <c r="M56" s="103" t="s">
        <v>171</v>
      </c>
      <c r="N56" s="283" t="s">
        <v>515</v>
      </c>
      <c r="O56" s="283"/>
      <c r="P56" s="703">
        <f>COUNTA(L56:O57)</f>
        <v>3</v>
      </c>
      <c r="Q56" s="105"/>
      <c r="R56" s="703">
        <f>COUNTA(Q56:Q57)</f>
        <v>0</v>
      </c>
      <c r="S56" s="705">
        <f>F56+K56+P56+R56</f>
        <v>13</v>
      </c>
      <c r="T56" s="278"/>
      <c r="U56" s="706">
        <f>S56+COUNTA(T56:T57)</f>
        <v>13</v>
      </c>
      <c r="V56" s="22"/>
      <c r="W56" s="704">
        <f>COUNTA(V56:V57)</f>
        <v>0</v>
      </c>
      <c r="X56" s="22"/>
      <c r="Y56" s="704">
        <f>COUNTA(X56:X57)</f>
        <v>0</v>
      </c>
      <c r="Z56" s="22"/>
      <c r="AA56" s="22"/>
      <c r="AB56" s="22"/>
      <c r="AC56" s="704">
        <f>COUNTA(Z56:AB57)</f>
        <v>0</v>
      </c>
      <c r="AD56" s="732">
        <f>W56+Y56+AC56</f>
        <v>0</v>
      </c>
      <c r="AE56" s="733">
        <f>S56+AD56</f>
        <v>13</v>
      </c>
      <c r="AF56" s="107"/>
      <c r="AG56" s="107"/>
      <c r="AH56" s="633">
        <f>COUNTA(AF56:AG57)</f>
        <v>0</v>
      </c>
      <c r="AI56" s="107"/>
      <c r="AJ56" s="107"/>
      <c r="AK56" s="633">
        <f>COUNTA(AI56:AJ57)</f>
        <v>0</v>
      </c>
      <c r="AL56" s="107"/>
      <c r="AM56" s="107"/>
      <c r="AN56" s="633">
        <f>COUNTA(AL56:AM57)</f>
        <v>0</v>
      </c>
      <c r="AO56" s="75"/>
      <c r="AP56" s="75"/>
      <c r="AQ56" s="633">
        <f t="shared" ref="AQ56" si="1">COUNTA(AO56:AP57)</f>
        <v>0</v>
      </c>
      <c r="AR56" s="633">
        <f>AH56+AK56+AN56+AQ56</f>
        <v>0</v>
      </c>
      <c r="AS56" s="666">
        <f>AE56+AR56</f>
        <v>13</v>
      </c>
    </row>
    <row r="57" spans="1:45" ht="16.2" thickBot="1">
      <c r="A57" s="815"/>
      <c r="B57" s="302" t="s">
        <v>172</v>
      </c>
      <c r="C57" s="164" t="s">
        <v>409</v>
      </c>
      <c r="D57" s="104" t="s">
        <v>520</v>
      </c>
      <c r="E57" s="122"/>
      <c r="F57" s="786"/>
      <c r="G57" s="80"/>
      <c r="H57" s="53"/>
      <c r="I57" s="80"/>
      <c r="J57" s="122"/>
      <c r="K57" s="688"/>
      <c r="L57" s="81"/>
      <c r="M57" s="81"/>
      <c r="N57" s="81"/>
      <c r="O57" s="123"/>
      <c r="P57" s="688"/>
      <c r="Q57" s="124"/>
      <c r="R57" s="688"/>
      <c r="S57" s="741"/>
      <c r="T57" s="125"/>
      <c r="U57" s="706"/>
      <c r="V57" s="82"/>
      <c r="W57" s="704"/>
      <c r="X57" s="82"/>
      <c r="Y57" s="704"/>
      <c r="Z57" s="82"/>
      <c r="AA57" s="82"/>
      <c r="AB57" s="82"/>
      <c r="AC57" s="704"/>
      <c r="AD57" s="732"/>
      <c r="AE57" s="733"/>
      <c r="AF57" s="126"/>
      <c r="AG57" s="126"/>
      <c r="AH57" s="634"/>
      <c r="AI57" s="126"/>
      <c r="AJ57" s="126"/>
      <c r="AK57" s="634"/>
      <c r="AL57" s="126"/>
      <c r="AM57" s="126"/>
      <c r="AN57" s="634"/>
      <c r="AO57" s="321"/>
      <c r="AP57" s="321"/>
      <c r="AQ57" s="634"/>
      <c r="AR57" s="634"/>
      <c r="AS57" s="666"/>
    </row>
    <row r="58" spans="1:45">
      <c r="A58" s="812" t="s">
        <v>173</v>
      </c>
      <c r="B58" s="41" t="s">
        <v>341</v>
      </c>
      <c r="C58" s="282" t="s">
        <v>174</v>
      </c>
      <c r="D58" s="465" t="s">
        <v>357</v>
      </c>
      <c r="E58" s="286" t="s">
        <v>387</v>
      </c>
      <c r="F58" s="641">
        <f>COUNTA(B58:E59)</f>
        <v>5</v>
      </c>
      <c r="G58" s="455" t="s">
        <v>384</v>
      </c>
      <c r="H58" s="455"/>
      <c r="I58" s="455"/>
      <c r="J58" s="465"/>
      <c r="K58" s="641">
        <f>COUNTA(G58:J59)</f>
        <v>1</v>
      </c>
      <c r="L58" s="282" t="s">
        <v>352</v>
      </c>
      <c r="M58" s="456" t="s">
        <v>413</v>
      </c>
      <c r="N58" s="456" t="s">
        <v>463</v>
      </c>
      <c r="O58" s="465"/>
      <c r="P58" s="656">
        <f>COUNTA(L58:O59)</f>
        <v>3</v>
      </c>
      <c r="Q58" s="127"/>
      <c r="R58" s="656">
        <f>COUNTA(Q58:Q59)</f>
        <v>0</v>
      </c>
      <c r="S58" s="645">
        <f>F58+K58+P58+R58</f>
        <v>9</v>
      </c>
      <c r="T58" s="355"/>
      <c r="U58" s="647">
        <f>S58+COUNTA(T58:T59)</f>
        <v>9</v>
      </c>
      <c r="V58" s="460"/>
      <c r="W58" s="627">
        <f>COUNTA(V58:V59)</f>
        <v>0</v>
      </c>
      <c r="X58" s="258"/>
      <c r="Y58" s="627">
        <f>COUNTA(X58:X59)</f>
        <v>0</v>
      </c>
      <c r="Z58" s="460"/>
      <c r="AA58" s="460"/>
      <c r="AB58" s="460"/>
      <c r="AC58" s="643">
        <f>COUNTA(Z58:AB59)</f>
        <v>0</v>
      </c>
      <c r="AD58" s="629">
        <f>W58+Y58+AC58</f>
        <v>0</v>
      </c>
      <c r="AE58" s="631">
        <f>S58+AD58</f>
        <v>9</v>
      </c>
      <c r="AF58" s="75"/>
      <c r="AG58" s="75"/>
      <c r="AH58" s="633">
        <f>COUNTA(AF58:AG59)</f>
        <v>0</v>
      </c>
      <c r="AI58" s="75"/>
      <c r="AJ58" s="75"/>
      <c r="AK58" s="633">
        <f>COUNTA(AI58:AJ59)</f>
        <v>0</v>
      </c>
      <c r="AL58" s="75"/>
      <c r="AM58" s="75"/>
      <c r="AN58" s="633">
        <f>COUNTA(AL58:AM59)</f>
        <v>0</v>
      </c>
      <c r="AO58" s="75"/>
      <c r="AP58" s="75"/>
      <c r="AQ58" s="633">
        <f t="shared" ref="AQ58" si="2">COUNTA(AO58:AP59)</f>
        <v>0</v>
      </c>
      <c r="AR58" s="633">
        <f>AH58+AK58+AN58+AQ58</f>
        <v>0</v>
      </c>
      <c r="AS58" s="635">
        <f>AE58+AR58</f>
        <v>9</v>
      </c>
    </row>
    <row r="59" spans="1:45" ht="16.2" thickBot="1">
      <c r="A59" s="813"/>
      <c r="B59" s="307" t="s">
        <v>509</v>
      </c>
      <c r="C59" s="33"/>
      <c r="D59" s="33"/>
      <c r="E59" s="466"/>
      <c r="F59" s="686"/>
      <c r="G59" s="54"/>
      <c r="H59" s="461"/>
      <c r="I59" s="54"/>
      <c r="J59" s="466"/>
      <c r="K59" s="686"/>
      <c r="L59" s="54"/>
      <c r="M59" s="54"/>
      <c r="N59" s="54"/>
      <c r="O59" s="466"/>
      <c r="P59" s="686"/>
      <c r="Q59" s="108"/>
      <c r="R59" s="686"/>
      <c r="S59" s="801"/>
      <c r="T59" s="323"/>
      <c r="U59" s="648"/>
      <c r="V59" s="467"/>
      <c r="W59" s="628"/>
      <c r="X59" s="467"/>
      <c r="Y59" s="628"/>
      <c r="Z59" s="467"/>
      <c r="AA59" s="467"/>
      <c r="AB59" s="467"/>
      <c r="AC59" s="644"/>
      <c r="AD59" s="630"/>
      <c r="AE59" s="632"/>
      <c r="AF59" s="342"/>
      <c r="AG59" s="342"/>
      <c r="AH59" s="634"/>
      <c r="AI59" s="342"/>
      <c r="AJ59" s="342"/>
      <c r="AK59" s="634"/>
      <c r="AL59" s="342"/>
      <c r="AM59" s="342"/>
      <c r="AN59" s="634"/>
      <c r="AO59" s="352"/>
      <c r="AP59" s="352"/>
      <c r="AQ59" s="634"/>
      <c r="AR59" s="634"/>
      <c r="AS59" s="636"/>
    </row>
    <row r="60" spans="1:45">
      <c r="A60" s="806" t="s">
        <v>175</v>
      </c>
      <c r="B60" s="250" t="s">
        <v>176</v>
      </c>
      <c r="C60" s="19" t="s">
        <v>385</v>
      </c>
      <c r="D60" s="617" t="s">
        <v>179</v>
      </c>
      <c r="E60" s="40"/>
      <c r="F60" s="641">
        <f>COUNTA(B60:E62)</f>
        <v>3</v>
      </c>
      <c r="G60" s="19" t="s">
        <v>356</v>
      </c>
      <c r="H60" s="40" t="s">
        <v>177</v>
      </c>
      <c r="I60" s="40" t="s">
        <v>371</v>
      </c>
      <c r="J60" s="40" t="s">
        <v>439</v>
      </c>
      <c r="K60" s="641">
        <f>COUNTA(G60:J62)</f>
        <v>5</v>
      </c>
      <c r="L60" s="128" t="s">
        <v>178</v>
      </c>
      <c r="M60" s="104" t="s">
        <v>364</v>
      </c>
      <c r="N60" s="104" t="s">
        <v>436</v>
      </c>
      <c r="O60" s="283" t="s">
        <v>480</v>
      </c>
      <c r="P60" s="656">
        <f>COUNTA(L60:O62)</f>
        <v>4</v>
      </c>
      <c r="Q60" s="58"/>
      <c r="R60" s="656">
        <f>COUNTA(Q60:Q62)</f>
        <v>0</v>
      </c>
      <c r="S60" s="645">
        <f>F60+K60+P60+R60</f>
        <v>12</v>
      </c>
      <c r="T60" s="278"/>
      <c r="U60" s="647">
        <f>S60+COUNTA(T60:T61)</f>
        <v>12</v>
      </c>
      <c r="V60" s="46"/>
      <c r="W60" s="627">
        <f>COUNTA(V60:V62)</f>
        <v>0</v>
      </c>
      <c r="X60" s="46"/>
      <c r="Y60" s="627">
        <f>COUNTA(X60:X62)</f>
        <v>0</v>
      </c>
      <c r="Z60" s="46"/>
      <c r="AA60" s="46"/>
      <c r="AB60" s="46"/>
      <c r="AC60" s="802">
        <f>COUNTA(Z60:AB62)</f>
        <v>0</v>
      </c>
      <c r="AD60" s="629">
        <f>W60+Y60+AC60</f>
        <v>0</v>
      </c>
      <c r="AE60" s="631">
        <f>S60+AD60</f>
        <v>12</v>
      </c>
      <c r="AF60" s="75"/>
      <c r="AG60" s="75"/>
      <c r="AH60" s="633">
        <f>COUNTA(AF60:AG62)</f>
        <v>0</v>
      </c>
      <c r="AI60" s="75"/>
      <c r="AJ60" s="75"/>
      <c r="AK60" s="633">
        <f>COUNTA(AI60:AJ62)</f>
        <v>0</v>
      </c>
      <c r="AL60" s="107"/>
      <c r="AM60" s="107"/>
      <c r="AN60" s="633">
        <f>COUNTA(AL60:AM62)</f>
        <v>0</v>
      </c>
      <c r="AO60" s="319"/>
      <c r="AP60" s="319"/>
      <c r="AQ60" s="633">
        <f>COUNTA(AO60:AP62)</f>
        <v>0</v>
      </c>
      <c r="AR60" s="633">
        <f>AH60+AK60+AN60+AQ60</f>
        <v>0</v>
      </c>
      <c r="AS60" s="635">
        <f>AE60+AR60</f>
        <v>12</v>
      </c>
    </row>
    <row r="61" spans="1:45" ht="16.5" customHeight="1">
      <c r="A61" s="938"/>
      <c r="B61" s="27"/>
      <c r="C61" s="27"/>
      <c r="D61" s="27"/>
      <c r="E61" s="27"/>
      <c r="F61" s="688"/>
      <c r="G61" s="48" t="s">
        <v>386</v>
      </c>
      <c r="H61" s="18"/>
      <c r="J61" s="18"/>
      <c r="K61" s="688"/>
      <c r="L61" s="49"/>
      <c r="M61" s="49"/>
      <c r="N61" s="49"/>
      <c r="O61" s="27"/>
      <c r="P61" s="688"/>
      <c r="Q61" s="24"/>
      <c r="R61" s="703"/>
      <c r="S61" s="741"/>
      <c r="T61" s="279"/>
      <c r="U61" s="706"/>
      <c r="V61" s="30"/>
      <c r="W61" s="704"/>
      <c r="X61" s="30"/>
      <c r="Y61" s="704"/>
      <c r="Z61" s="30"/>
      <c r="AA61" s="30"/>
      <c r="AB61" s="30"/>
      <c r="AC61" s="810"/>
      <c r="AD61" s="732"/>
      <c r="AE61" s="733"/>
      <c r="AF61" s="242"/>
      <c r="AG61" s="242"/>
      <c r="AH61" s="653"/>
      <c r="AI61" s="242"/>
      <c r="AJ61" s="242"/>
      <c r="AK61" s="653"/>
      <c r="AL61" s="242"/>
      <c r="AM61" s="242"/>
      <c r="AN61" s="653"/>
      <c r="AO61" s="341"/>
      <c r="AP61" s="341"/>
      <c r="AQ61" s="653"/>
      <c r="AR61" s="653"/>
      <c r="AS61" s="666"/>
    </row>
    <row r="62" spans="1:45" ht="16.8" thickBot="1">
      <c r="A62" s="939"/>
      <c r="B62" s="35"/>
      <c r="C62" s="35"/>
      <c r="D62" s="35"/>
      <c r="E62" s="35"/>
      <c r="F62" s="808"/>
      <c r="G62" s="283"/>
      <c r="H62" s="283"/>
      <c r="I62" s="53"/>
      <c r="J62" s="35"/>
      <c r="K62" s="808"/>
      <c r="L62" s="54"/>
      <c r="M62" s="54"/>
      <c r="N62" s="54"/>
      <c r="O62" s="35"/>
      <c r="P62" s="808"/>
      <c r="Q62" s="33"/>
      <c r="R62" s="657"/>
      <c r="S62" s="809"/>
      <c r="T62" s="239"/>
      <c r="U62" s="648"/>
      <c r="V62" s="37"/>
      <c r="W62" s="808"/>
      <c r="X62" s="37"/>
      <c r="Y62" s="808"/>
      <c r="Z62" s="37"/>
      <c r="AA62" s="37"/>
      <c r="AB62" s="37"/>
      <c r="AC62" s="811"/>
      <c r="AD62" s="809"/>
      <c r="AE62" s="809"/>
      <c r="AF62" s="243"/>
      <c r="AG62" s="243"/>
      <c r="AH62" s="808"/>
      <c r="AI62" s="243"/>
      <c r="AJ62" s="243"/>
      <c r="AK62" s="808"/>
      <c r="AL62" s="243"/>
      <c r="AM62" s="243"/>
      <c r="AN62" s="808"/>
      <c r="AO62" s="324"/>
      <c r="AP62" s="324"/>
      <c r="AQ62" s="634"/>
      <c r="AR62" s="808"/>
      <c r="AS62" s="932"/>
    </row>
    <row r="63" spans="1:45">
      <c r="A63" s="804" t="s">
        <v>180</v>
      </c>
      <c r="B63" s="40" t="s">
        <v>181</v>
      </c>
      <c r="C63" s="427" t="s">
        <v>182</v>
      </c>
      <c r="D63" s="427" t="s">
        <v>183</v>
      </c>
      <c r="E63" s="286" t="s">
        <v>185</v>
      </c>
      <c r="F63" s="641">
        <f>COUNTA(B63:E64)</f>
        <v>6</v>
      </c>
      <c r="G63" s="42" t="s">
        <v>184</v>
      </c>
      <c r="H63" s="282"/>
      <c r="I63" s="43"/>
      <c r="J63" s="40"/>
      <c r="K63" s="641">
        <f>COUNTA(G63:J64)</f>
        <v>1</v>
      </c>
      <c r="L63" s="595" t="s">
        <v>414</v>
      </c>
      <c r="M63" s="43"/>
      <c r="N63" s="43"/>
      <c r="O63" s="40"/>
      <c r="P63" s="656">
        <f>COUNTA(L63:O64)</f>
        <v>1</v>
      </c>
      <c r="Q63" s="127"/>
      <c r="R63" s="656">
        <f>COUNTA(Q63:Q64)</f>
        <v>0</v>
      </c>
      <c r="S63" s="645">
        <f>F63+K63+P63+R63</f>
        <v>8</v>
      </c>
      <c r="T63" s="281"/>
      <c r="U63" s="647">
        <f>S63+COUNTA(T63:T64)</f>
        <v>8</v>
      </c>
      <c r="V63" s="46"/>
      <c r="W63" s="627">
        <f>COUNTA(V63:V64)</f>
        <v>0</v>
      </c>
      <c r="X63" s="308" t="s">
        <v>514</v>
      </c>
      <c r="Y63" s="627">
        <f>COUNTA(X63:X64)</f>
        <v>1</v>
      </c>
      <c r="Z63" s="46"/>
      <c r="AA63" s="46"/>
      <c r="AB63" s="46"/>
      <c r="AC63" s="627">
        <f>COUNTA(Z63:AB64)</f>
        <v>0</v>
      </c>
      <c r="AD63" s="629">
        <f>W63+Y63+AC63</f>
        <v>1</v>
      </c>
      <c r="AE63" s="631">
        <f>S63+AD63</f>
        <v>9</v>
      </c>
      <c r="AF63" s="75"/>
      <c r="AG63" s="75"/>
      <c r="AH63" s="633">
        <f>COUNTA(AF63:AG64)</f>
        <v>0</v>
      </c>
      <c r="AI63" s="75"/>
      <c r="AJ63" s="75"/>
      <c r="AK63" s="633">
        <f>COUNTA(AI63:AJ64)</f>
        <v>0</v>
      </c>
      <c r="AL63" s="75"/>
      <c r="AM63" s="75"/>
      <c r="AN63" s="633">
        <f>COUNTA(AL63:AM64)</f>
        <v>0</v>
      </c>
      <c r="AO63" s="75"/>
      <c r="AP63" s="75"/>
      <c r="AQ63" s="633">
        <f>COUNTA(AO63:AP64)</f>
        <v>0</v>
      </c>
      <c r="AR63" s="633">
        <f>AH63+AK63+AN63+AQ63</f>
        <v>0</v>
      </c>
      <c r="AS63" s="635">
        <f>AE63+AR63</f>
        <v>9</v>
      </c>
    </row>
    <row r="64" spans="1:45" ht="24.6" thickBot="1">
      <c r="A64" s="805"/>
      <c r="B64" s="284" t="s">
        <v>342</v>
      </c>
      <c r="C64" s="428" t="s">
        <v>454</v>
      </c>
      <c r="D64" s="35"/>
      <c r="E64" s="61"/>
      <c r="F64" s="686"/>
      <c r="G64" s="54"/>
      <c r="H64" s="54"/>
      <c r="I64" s="54"/>
      <c r="J64" s="35"/>
      <c r="K64" s="686"/>
      <c r="L64" s="54"/>
      <c r="M64" s="54"/>
      <c r="N64" s="54"/>
      <c r="O64" s="35"/>
      <c r="P64" s="686"/>
      <c r="Q64" s="108"/>
      <c r="R64" s="686"/>
      <c r="S64" s="801"/>
      <c r="T64" s="92"/>
      <c r="U64" s="648"/>
      <c r="V64" s="37"/>
      <c r="W64" s="628"/>
      <c r="X64" s="596"/>
      <c r="Y64" s="628"/>
      <c r="Z64" s="37"/>
      <c r="AA64" s="37"/>
      <c r="AB64" s="37"/>
      <c r="AC64" s="628"/>
      <c r="AD64" s="630"/>
      <c r="AE64" s="632"/>
      <c r="AF64" s="78"/>
      <c r="AG64" s="78"/>
      <c r="AH64" s="634"/>
      <c r="AI64" s="78"/>
      <c r="AJ64" s="78"/>
      <c r="AK64" s="634"/>
      <c r="AL64" s="78"/>
      <c r="AM64" s="78"/>
      <c r="AN64" s="634"/>
      <c r="AO64" s="321"/>
      <c r="AP64" s="321"/>
      <c r="AQ64" s="634"/>
      <c r="AR64" s="634"/>
      <c r="AS64" s="636"/>
    </row>
    <row r="65" spans="1:45" ht="16.5" customHeight="1">
      <c r="A65" s="806" t="s">
        <v>186</v>
      </c>
      <c r="B65" s="40" t="s">
        <v>187</v>
      </c>
      <c r="C65" s="432" t="s">
        <v>188</v>
      </c>
      <c r="D65" s="129"/>
      <c r="E65" s="129"/>
      <c r="F65" s="641">
        <f>COUNTA(B65:E66)</f>
        <v>2</v>
      </c>
      <c r="G65" s="43" t="s">
        <v>189</v>
      </c>
      <c r="H65" s="43" t="s">
        <v>190</v>
      </c>
      <c r="I65" s="282" t="s">
        <v>191</v>
      </c>
      <c r="J65" s="303" t="s">
        <v>192</v>
      </c>
      <c r="K65" s="641">
        <f>COUNTA(G65:J66)</f>
        <v>6</v>
      </c>
      <c r="L65" s="282" t="s">
        <v>508</v>
      </c>
      <c r="M65" s="282"/>
      <c r="N65" s="304"/>
      <c r="O65" s="305"/>
      <c r="P65" s="656">
        <f>COUNTA(L65:O66)</f>
        <v>1</v>
      </c>
      <c r="Q65" s="127"/>
      <c r="R65" s="656">
        <f>COUNTA(Q65:Q66)</f>
        <v>0</v>
      </c>
      <c r="S65" s="645">
        <f>F65+K65+P65+R65</f>
        <v>9</v>
      </c>
      <c r="T65" s="125"/>
      <c r="U65" s="647">
        <f>S65+COUNTA(T65:T66)</f>
        <v>9</v>
      </c>
      <c r="V65" s="46"/>
      <c r="W65" s="627">
        <f>COUNTA(V65:V66)</f>
        <v>0</v>
      </c>
      <c r="X65" s="58"/>
      <c r="Y65" s="627">
        <f>COUNTA(X65:X66)</f>
        <v>0</v>
      </c>
      <c r="Z65" s="71"/>
      <c r="AA65" s="71"/>
      <c r="AB65" s="71"/>
      <c r="AC65" s="627">
        <f>COUNTA(Z65:AB66)</f>
        <v>0</v>
      </c>
      <c r="AD65" s="629">
        <f>W65+Y65+AC65</f>
        <v>0</v>
      </c>
      <c r="AE65" s="631">
        <f>S65+AD65</f>
        <v>9</v>
      </c>
      <c r="AF65" s="131"/>
      <c r="AG65" s="131"/>
      <c r="AH65" s="633">
        <f>COUNTA(AF65:AG66)</f>
        <v>0</v>
      </c>
      <c r="AI65" s="75"/>
      <c r="AJ65" s="131"/>
      <c r="AK65" s="633">
        <f>COUNTA(AI65:AJ66)</f>
        <v>0</v>
      </c>
      <c r="AL65" s="75"/>
      <c r="AM65" s="75"/>
      <c r="AN65" s="633">
        <f>COUNTA(AL65:AM66)</f>
        <v>0</v>
      </c>
      <c r="AO65" s="75"/>
      <c r="AP65" s="75"/>
      <c r="AQ65" s="633">
        <f t="shared" ref="AQ65" si="3">COUNTA(AO65:AP66)</f>
        <v>0</v>
      </c>
      <c r="AR65" s="633">
        <f>AH65+AK65+AN65+AQ65</f>
        <v>0</v>
      </c>
      <c r="AS65" s="635">
        <f>AE65+AR65</f>
        <v>9</v>
      </c>
    </row>
    <row r="66" spans="1:45" ht="16.2" thickBot="1">
      <c r="A66" s="807"/>
      <c r="B66" s="132"/>
      <c r="C66" s="132"/>
      <c r="D66" s="132"/>
      <c r="E66" s="132"/>
      <c r="F66" s="642"/>
      <c r="G66" s="426" t="s">
        <v>473</v>
      </c>
      <c r="H66" s="302" t="s">
        <v>537</v>
      </c>
      <c r="I66" s="54"/>
      <c r="J66" s="35"/>
      <c r="K66" s="642"/>
      <c r="L66" s="62"/>
      <c r="M66" s="54"/>
      <c r="N66" s="266"/>
      <c r="O66" s="35"/>
      <c r="P66" s="657"/>
      <c r="Q66" s="108"/>
      <c r="R66" s="657"/>
      <c r="S66" s="646"/>
      <c r="T66" s="119"/>
      <c r="U66" s="648"/>
      <c r="V66" s="66"/>
      <c r="W66" s="628"/>
      <c r="X66" s="72"/>
      <c r="Y66" s="628"/>
      <c r="Z66" s="37"/>
      <c r="AA66" s="37"/>
      <c r="AB66" s="37"/>
      <c r="AC66" s="628"/>
      <c r="AD66" s="630"/>
      <c r="AE66" s="632"/>
      <c r="AF66" s="78"/>
      <c r="AG66" s="78"/>
      <c r="AH66" s="634"/>
      <c r="AI66" s="134"/>
      <c r="AJ66" s="78"/>
      <c r="AK66" s="634"/>
      <c r="AL66" s="134"/>
      <c r="AM66" s="134"/>
      <c r="AN66" s="634"/>
      <c r="AO66" s="321"/>
      <c r="AP66" s="321"/>
      <c r="AQ66" s="634"/>
      <c r="AR66" s="634"/>
      <c r="AS66" s="636"/>
    </row>
    <row r="67" spans="1:45" ht="22.2">
      <c r="A67" s="804" t="s">
        <v>347</v>
      </c>
      <c r="B67" s="611" t="s">
        <v>193</v>
      </c>
      <c r="C67" s="40" t="s">
        <v>456</v>
      </c>
      <c r="D67" s="40" t="s">
        <v>586</v>
      </c>
      <c r="E67" s="40"/>
      <c r="F67" s="772">
        <f>COUNTA(B67:E68)</f>
        <v>3</v>
      </c>
      <c r="G67" s="101" t="s">
        <v>195</v>
      </c>
      <c r="H67" s="43" t="s">
        <v>194</v>
      </c>
      <c r="I67" s="419" t="s">
        <v>458</v>
      </c>
      <c r="J67" s="40" t="s">
        <v>457</v>
      </c>
      <c r="K67" s="641">
        <f>COUNTA(G67:J68)</f>
        <v>5</v>
      </c>
      <c r="L67" s="282" t="s">
        <v>437</v>
      </c>
      <c r="M67" s="282" t="s">
        <v>555</v>
      </c>
      <c r="N67" s="43"/>
      <c r="O67" s="42"/>
      <c r="P67" s="656">
        <f>COUNTA(L67:O68)</f>
        <v>2</v>
      </c>
      <c r="Q67" s="40"/>
      <c r="R67" s="656">
        <f>COUNTA(Q67:Q68)</f>
        <v>0</v>
      </c>
      <c r="S67" s="645">
        <f>F67+K67+P67+R67</f>
        <v>10</v>
      </c>
      <c r="T67" s="281"/>
      <c r="U67" s="647">
        <f>S67+COUNTA(T67:T68)</f>
        <v>10</v>
      </c>
      <c r="V67" s="46"/>
      <c r="W67" s="627">
        <f>COUNTA(V67:V68)</f>
        <v>0</v>
      </c>
      <c r="X67" s="282"/>
      <c r="Y67" s="627">
        <f>COUNTA(X67:X68)</f>
        <v>0</v>
      </c>
      <c r="Z67" s="46"/>
      <c r="AA67" s="46"/>
      <c r="AB67" s="46"/>
      <c r="AC67" s="802">
        <f>COUNTA(Z67:AB68)</f>
        <v>0</v>
      </c>
      <c r="AD67" s="629">
        <f>W67+Y67+AC67</f>
        <v>0</v>
      </c>
      <c r="AE67" s="631">
        <f>S67+AD67</f>
        <v>10</v>
      </c>
      <c r="AF67" s="75"/>
      <c r="AG67" s="75"/>
      <c r="AH67" s="633">
        <f>COUNTA(AF67:AG68)</f>
        <v>0</v>
      </c>
      <c r="AI67" s="75"/>
      <c r="AJ67" s="75"/>
      <c r="AK67" s="633">
        <f>COUNTA(AI67:AJ68)</f>
        <v>0</v>
      </c>
      <c r="AL67" s="75"/>
      <c r="AM67" s="75"/>
      <c r="AN67" s="633">
        <f>COUNTA(AL67:AM68)</f>
        <v>0</v>
      </c>
      <c r="AO67" s="75"/>
      <c r="AP67" s="75"/>
      <c r="AQ67" s="633">
        <f t="shared" ref="AQ67" si="4">COUNTA(AO67:AP68)</f>
        <v>0</v>
      </c>
      <c r="AR67" s="633">
        <f>AH67+AK67+AN67+AQ67</f>
        <v>0</v>
      </c>
      <c r="AS67" s="635">
        <f>AE67+AR67</f>
        <v>10</v>
      </c>
    </row>
    <row r="68" spans="1:45" ht="16.2" thickBot="1">
      <c r="A68" s="805"/>
      <c r="B68" s="299"/>
      <c r="C68" s="35"/>
      <c r="D68" s="35"/>
      <c r="E68" s="35"/>
      <c r="F68" s="758"/>
      <c r="G68" s="33" t="s">
        <v>368</v>
      </c>
      <c r="H68" s="378"/>
      <c r="I68" s="425"/>
      <c r="J68" s="35"/>
      <c r="K68" s="686"/>
      <c r="L68" s="54"/>
      <c r="M68" s="54"/>
      <c r="N68" s="54"/>
      <c r="O68" s="55"/>
      <c r="P68" s="686"/>
      <c r="Q68" s="35"/>
      <c r="R68" s="686"/>
      <c r="S68" s="646"/>
      <c r="T68" s="331"/>
      <c r="U68" s="648"/>
      <c r="V68" s="37"/>
      <c r="W68" s="628"/>
      <c r="X68" s="333"/>
      <c r="Y68" s="628"/>
      <c r="Z68" s="37"/>
      <c r="AA68" s="37"/>
      <c r="AB68" s="37"/>
      <c r="AC68" s="803"/>
      <c r="AD68" s="630"/>
      <c r="AE68" s="632"/>
      <c r="AF68" s="332"/>
      <c r="AG68" s="332"/>
      <c r="AH68" s="634"/>
      <c r="AI68" s="332"/>
      <c r="AJ68" s="332"/>
      <c r="AK68" s="634"/>
      <c r="AL68" s="332"/>
      <c r="AM68" s="332"/>
      <c r="AN68" s="634"/>
      <c r="AO68" s="330"/>
      <c r="AP68" s="330"/>
      <c r="AQ68" s="634"/>
      <c r="AR68" s="634"/>
      <c r="AS68" s="636"/>
    </row>
    <row r="69" spans="1:45" ht="24.6" thickBot="1">
      <c r="A69" s="361" t="s">
        <v>568</v>
      </c>
      <c r="B69" s="307"/>
      <c r="C69" s="61"/>
      <c r="D69" s="61"/>
      <c r="E69" s="61"/>
      <c r="F69" s="582">
        <f>COUNTA(B69:E69)</f>
        <v>0</v>
      </c>
      <c r="G69" s="269" t="s">
        <v>569</v>
      </c>
      <c r="H69" s="598"/>
      <c r="I69" s="581"/>
      <c r="J69" s="61"/>
      <c r="K69" s="272">
        <f>COUNTA(G69:J69)</f>
        <v>1</v>
      </c>
      <c r="L69" s="581"/>
      <c r="M69" s="581"/>
      <c r="N69" s="581"/>
      <c r="O69" s="580"/>
      <c r="P69" s="272">
        <f>COUNTA(L69:O69)</f>
        <v>0</v>
      </c>
      <c r="Q69" s="61"/>
      <c r="R69" s="272">
        <f>COUNTA(Q69)</f>
        <v>0</v>
      </c>
      <c r="S69" s="397">
        <f>F69+K69+P69+R69</f>
        <v>1</v>
      </c>
      <c r="T69" s="353"/>
      <c r="U69" s="390">
        <f>S69+COUNTA(T69)</f>
        <v>1</v>
      </c>
      <c r="V69" s="579"/>
      <c r="W69" s="96">
        <f>COUNTA(V69)</f>
        <v>0</v>
      </c>
      <c r="X69" s="333"/>
      <c r="Y69" s="96">
        <f>COUNTA(X69)</f>
        <v>0</v>
      </c>
      <c r="Z69" s="579"/>
      <c r="AA69" s="579"/>
      <c r="AB69" s="579"/>
      <c r="AC69" s="398">
        <f>COUNTA(Z69:AB69)</f>
        <v>0</v>
      </c>
      <c r="AD69" s="501">
        <f>W69+Y69+AC69</f>
        <v>0</v>
      </c>
      <c r="AE69" s="502">
        <f>S69+AD69</f>
        <v>1</v>
      </c>
      <c r="AF69" s="352"/>
      <c r="AG69" s="352"/>
      <c r="AH69" s="399">
        <f>COUNTA(AF69:AG69)</f>
        <v>0</v>
      </c>
      <c r="AI69" s="352"/>
      <c r="AJ69" s="352"/>
      <c r="AK69" s="399">
        <f>COUNTA(AI69:AJ69)</f>
        <v>0</v>
      </c>
      <c r="AL69" s="352"/>
      <c r="AM69" s="352"/>
      <c r="AN69" s="399">
        <f>COUNTA(AL69:AM69)</f>
        <v>0</v>
      </c>
      <c r="AO69" s="352"/>
      <c r="AP69" s="352"/>
      <c r="AQ69" s="399">
        <f>COUNTA(AO69:AP69)</f>
        <v>0</v>
      </c>
      <c r="AR69" s="399">
        <f>AH69+AK69+AN69+AQ69</f>
        <v>0</v>
      </c>
      <c r="AS69" s="520">
        <f>AE69+AR69</f>
        <v>1</v>
      </c>
    </row>
    <row r="70" spans="1:45" ht="15.75" customHeight="1" thickBot="1">
      <c r="A70" s="361" t="s">
        <v>354</v>
      </c>
      <c r="B70" s="251"/>
      <c r="C70" s="93"/>
      <c r="D70" s="93"/>
      <c r="E70" s="93"/>
      <c r="F70" s="272">
        <f>COUNTA(B70:E70)</f>
        <v>0</v>
      </c>
      <c r="G70" s="590" t="s">
        <v>388</v>
      </c>
      <c r="H70" s="257"/>
      <c r="I70" s="257"/>
      <c r="J70" s="93"/>
      <c r="K70" s="272">
        <f>COUNTA(G70:J70)</f>
        <v>1</v>
      </c>
      <c r="L70" s="480" t="s">
        <v>570</v>
      </c>
      <c r="M70" s="257"/>
      <c r="N70" s="257"/>
      <c r="O70" s="94"/>
      <c r="P70" s="272">
        <f>COUNTA(L70:O70)</f>
        <v>1</v>
      </c>
      <c r="Q70" s="93"/>
      <c r="R70" s="272">
        <f>COUNTA(Q70)</f>
        <v>0</v>
      </c>
      <c r="S70" s="397">
        <f>F70+K70+P70+R70</f>
        <v>2</v>
      </c>
      <c r="T70" s="95"/>
      <c r="U70" s="390">
        <f>S70+COUNTA(T70)</f>
        <v>2</v>
      </c>
      <c r="V70" s="96"/>
      <c r="W70" s="96">
        <f>COUNTA(V70)</f>
        <v>0</v>
      </c>
      <c r="X70" s="93"/>
      <c r="Y70" s="96">
        <f>COUNTA(X70)</f>
        <v>0</v>
      </c>
      <c r="Z70" s="96"/>
      <c r="AA70" s="96"/>
      <c r="AB70" s="96"/>
      <c r="AC70" s="398">
        <f>COUNTA(Z70:AB70)</f>
        <v>0</v>
      </c>
      <c r="AD70" s="501">
        <f>W70+Y70+AC70</f>
        <v>0</v>
      </c>
      <c r="AE70" s="502">
        <f>S70+AD70</f>
        <v>2</v>
      </c>
      <c r="AF70" s="98"/>
      <c r="AG70" s="98"/>
      <c r="AH70" s="399">
        <f>COUNTA(AF70:AG70)</f>
        <v>0</v>
      </c>
      <c r="AI70" s="98"/>
      <c r="AJ70" s="98"/>
      <c r="AK70" s="399">
        <f>COUNTA(AI70:AJ70)</f>
        <v>0</v>
      </c>
      <c r="AL70" s="98"/>
      <c r="AM70" s="98"/>
      <c r="AN70" s="399">
        <f>COUNTA(AL70:AM70)</f>
        <v>0</v>
      </c>
      <c r="AO70" s="98"/>
      <c r="AP70" s="98"/>
      <c r="AQ70" s="399">
        <f>COUNTA(AO70:AP70)</f>
        <v>0</v>
      </c>
      <c r="AR70" s="399">
        <f>AH70+AK70+AN70+AQ70</f>
        <v>0</v>
      </c>
      <c r="AS70" s="520">
        <f>AE70+AR70</f>
        <v>2</v>
      </c>
    </row>
    <row r="71" spans="1:45" ht="17.25" customHeight="1" thickBot="1">
      <c r="A71" s="253" t="s">
        <v>196</v>
      </c>
      <c r="B71" s="671"/>
      <c r="C71" s="773"/>
      <c r="D71" s="773"/>
      <c r="E71" s="672"/>
      <c r="F71" s="254">
        <f>SUM(F72:F78)</f>
        <v>11</v>
      </c>
      <c r="G71" s="671"/>
      <c r="H71" s="773"/>
      <c r="I71" s="773"/>
      <c r="J71" s="672"/>
      <c r="K71" s="254">
        <f>SUM(K72:K78)</f>
        <v>13</v>
      </c>
      <c r="L71" s="671"/>
      <c r="M71" s="773"/>
      <c r="N71" s="773"/>
      <c r="O71" s="672"/>
      <c r="P71" s="254">
        <f>SUM(P72:P78)</f>
        <v>8</v>
      </c>
      <c r="Q71" s="254"/>
      <c r="R71" s="254">
        <f>SUM(R72:R78)</f>
        <v>0</v>
      </c>
      <c r="S71" s="254">
        <f>SUM(S72:S78)</f>
        <v>32</v>
      </c>
      <c r="T71" s="254"/>
      <c r="U71" s="254">
        <f>SUM(U72:U78)</f>
        <v>32</v>
      </c>
      <c r="V71" s="254"/>
      <c r="W71" s="254">
        <f>SUM(W72:W78)</f>
        <v>0</v>
      </c>
      <c r="X71" s="254"/>
      <c r="Y71" s="254">
        <f>SUM(Y72:Y78)</f>
        <v>0</v>
      </c>
      <c r="Z71" s="671"/>
      <c r="AA71" s="773"/>
      <c r="AB71" s="773"/>
      <c r="AC71" s="254">
        <f>SUM(AC72:AC78)</f>
        <v>0</v>
      </c>
      <c r="AD71" s="254">
        <f>SUM(AD72:AD78)</f>
        <v>0</v>
      </c>
      <c r="AE71" s="254">
        <f>U71+AD71</f>
        <v>32</v>
      </c>
      <c r="AF71" s="671"/>
      <c r="AG71" s="773"/>
      <c r="AH71" s="254">
        <f>SUM(AH72:AH78)</f>
        <v>0</v>
      </c>
      <c r="AI71" s="671"/>
      <c r="AJ71" s="773"/>
      <c r="AK71" s="254">
        <f>SUM(AK72:AK78)</f>
        <v>0</v>
      </c>
      <c r="AL71" s="671"/>
      <c r="AM71" s="672"/>
      <c r="AN71" s="254">
        <f>SUM(AN72:AN78)</f>
        <v>0</v>
      </c>
      <c r="AO71" s="673"/>
      <c r="AP71" s="674"/>
      <c r="AQ71" s="254">
        <f>SUM(AQ72:AQ78)</f>
        <v>0</v>
      </c>
      <c r="AR71" s="254">
        <f>SUM(AR72:AR78)</f>
        <v>0</v>
      </c>
      <c r="AS71" s="255">
        <f>SUM(AS72:AS78)</f>
        <v>32</v>
      </c>
    </row>
    <row r="72" spans="1:45" ht="24">
      <c r="A72" s="778" t="s">
        <v>506</v>
      </c>
      <c r="B72" s="616" t="s">
        <v>197</v>
      </c>
      <c r="C72" s="286" t="s">
        <v>332</v>
      </c>
      <c r="D72" s="283" t="s">
        <v>200</v>
      </c>
      <c r="E72" s="283" t="s">
        <v>429</v>
      </c>
      <c r="F72" s="791">
        <f>COUNTA(B72:E73)</f>
        <v>4</v>
      </c>
      <c r="G72" s="103" t="s">
        <v>198</v>
      </c>
      <c r="H72" s="104" t="s">
        <v>199</v>
      </c>
      <c r="I72" s="43" t="s">
        <v>201</v>
      </c>
      <c r="J72" s="286" t="s">
        <v>359</v>
      </c>
      <c r="K72" s="791">
        <f>COUNTA(G72:J73)</f>
        <v>4</v>
      </c>
      <c r="L72" s="104" t="s">
        <v>369</v>
      </c>
      <c r="M72" s="283" t="s">
        <v>431</v>
      </c>
      <c r="N72" s="283"/>
      <c r="O72" s="19"/>
      <c r="P72" s="743">
        <f>COUNTA(L72:O73)</f>
        <v>2</v>
      </c>
      <c r="Q72" s="135"/>
      <c r="R72" s="743">
        <f>COUNTA(Q72:Q73)</f>
        <v>0</v>
      </c>
      <c r="S72" s="705">
        <f>F72+K72+P72+R72</f>
        <v>10</v>
      </c>
      <c r="T72" s="278"/>
      <c r="U72" s="706">
        <f>S72+COUNTA(T72:T73)</f>
        <v>10</v>
      </c>
      <c r="V72" s="22"/>
      <c r="W72" s="704">
        <f>COUNTA(V72:V73)</f>
        <v>0</v>
      </c>
      <c r="X72" s="283"/>
      <c r="Y72" s="743">
        <f>COUNTA(X72:X73)</f>
        <v>0</v>
      </c>
      <c r="Z72" s="136"/>
      <c r="AA72" s="136"/>
      <c r="AB72" s="136"/>
      <c r="AC72" s="697">
        <f>COUNTA(Z72:AB73)</f>
        <v>0</v>
      </c>
      <c r="AD72" s="732">
        <f>W72+Y72+AC72</f>
        <v>0</v>
      </c>
      <c r="AE72" s="733">
        <f>S72+AD72</f>
        <v>10</v>
      </c>
      <c r="AF72" s="107"/>
      <c r="AG72" s="107"/>
      <c r="AH72" s="653">
        <f>COUNTA(AF72:AG73)</f>
        <v>0</v>
      </c>
      <c r="AI72" s="107"/>
      <c r="AJ72" s="107"/>
      <c r="AK72" s="653">
        <f>COUNTA(AI72:AJ73)</f>
        <v>0</v>
      </c>
      <c r="AL72" s="107"/>
      <c r="AM72" s="107"/>
      <c r="AN72" s="653">
        <f>COUNTA(AL72:AM73)</f>
        <v>0</v>
      </c>
      <c r="AO72" s="75"/>
      <c r="AP72" s="75"/>
      <c r="AQ72" s="633">
        <f>COUNTA(AO72:AP73)</f>
        <v>0</v>
      </c>
      <c r="AR72" s="653">
        <f>AH72+AK72+AN72+AQ72</f>
        <v>0</v>
      </c>
      <c r="AS72" s="666">
        <f>AE72+AR72</f>
        <v>10</v>
      </c>
    </row>
    <row r="73" spans="1:45" ht="17.25" customHeight="1" thickBot="1">
      <c r="A73" s="800"/>
      <c r="B73" s="152"/>
      <c r="C73" s="35"/>
      <c r="D73" s="35"/>
      <c r="E73" s="35"/>
      <c r="F73" s="758"/>
      <c r="G73" s="299"/>
      <c r="H73" s="55"/>
      <c r="I73" s="63"/>
      <c r="J73" s="61"/>
      <c r="K73" s="758"/>
      <c r="L73" s="54"/>
      <c r="M73" s="54"/>
      <c r="N73" s="54"/>
      <c r="O73" s="35"/>
      <c r="P73" s="751"/>
      <c r="Q73" s="137"/>
      <c r="R73" s="751"/>
      <c r="S73" s="801"/>
      <c r="T73" s="92"/>
      <c r="U73" s="648"/>
      <c r="V73" s="37"/>
      <c r="W73" s="751"/>
      <c r="X73" s="138"/>
      <c r="Y73" s="751"/>
      <c r="Z73" s="139"/>
      <c r="AA73" s="139"/>
      <c r="AB73" s="139"/>
      <c r="AC73" s="696"/>
      <c r="AD73" s="630"/>
      <c r="AE73" s="632"/>
      <c r="AF73" s="78"/>
      <c r="AG73" s="78"/>
      <c r="AH73" s="634"/>
      <c r="AI73" s="78"/>
      <c r="AJ73" s="78"/>
      <c r="AK73" s="634"/>
      <c r="AL73" s="78"/>
      <c r="AM73" s="78"/>
      <c r="AN73" s="634"/>
      <c r="AO73" s="321"/>
      <c r="AP73" s="321"/>
      <c r="AQ73" s="634"/>
      <c r="AR73" s="634"/>
      <c r="AS73" s="636"/>
    </row>
    <row r="74" spans="1:45" ht="33">
      <c r="A74" s="798" t="s">
        <v>507</v>
      </c>
      <c r="B74" s="427" t="s">
        <v>358</v>
      </c>
      <c r="C74" s="474" t="s">
        <v>541</v>
      </c>
      <c r="D74" s="40"/>
      <c r="E74" s="277"/>
      <c r="F74" s="772">
        <f>COUNTA(B74:E75)</f>
        <v>2</v>
      </c>
      <c r="G74" s="58" t="s">
        <v>202</v>
      </c>
      <c r="H74" s="58" t="s">
        <v>203</v>
      </c>
      <c r="I74" s="40" t="s">
        <v>204</v>
      </c>
      <c r="J74" s="58" t="s">
        <v>345</v>
      </c>
      <c r="K74" s="772">
        <f>COUNTA(G74:J75)</f>
        <v>6</v>
      </c>
      <c r="L74" s="40" t="s">
        <v>470</v>
      </c>
      <c r="M74" s="58" t="s">
        <v>464</v>
      </c>
      <c r="N74" s="40" t="s">
        <v>476</v>
      </c>
      <c r="P74" s="658">
        <f>COUNTA(L74:O75)</f>
        <v>3</v>
      </c>
      <c r="Q74" s="140"/>
      <c r="R74" s="658">
        <f>COUNTA(Q74:Q75)</f>
        <v>0</v>
      </c>
      <c r="S74" s="645">
        <f>F74+K74+P74+R74</f>
        <v>11</v>
      </c>
      <c r="T74" s="278"/>
      <c r="U74" s="647">
        <f>S74+COUNTA(T74:T75)</f>
        <v>11</v>
      </c>
      <c r="V74" s="46"/>
      <c r="W74" s="627">
        <f>COUNTA(V74:V75)</f>
        <v>0</v>
      </c>
      <c r="X74" s="141"/>
      <c r="Y74" s="658">
        <f>COUNTA(X74:X75)</f>
        <v>0</v>
      </c>
      <c r="Z74" s="141"/>
      <c r="AA74" s="141"/>
      <c r="AB74" s="141"/>
      <c r="AC74" s="694">
        <f>COUNTA(Z74:AB75)</f>
        <v>0</v>
      </c>
      <c r="AD74" s="629">
        <f>W74+Y74+AC74</f>
        <v>0</v>
      </c>
      <c r="AE74" s="631">
        <f>S74+AD74</f>
        <v>11</v>
      </c>
      <c r="AF74" s="75"/>
      <c r="AG74" s="75"/>
      <c r="AH74" s="633">
        <f>COUNTA(AF74:AG75)</f>
        <v>0</v>
      </c>
      <c r="AI74" s="75"/>
      <c r="AJ74" s="75"/>
      <c r="AK74" s="633">
        <f>COUNTA(AI74:AJ75)</f>
        <v>0</v>
      </c>
      <c r="AL74" s="75"/>
      <c r="AM74" s="75"/>
      <c r="AN74" s="633">
        <f>COUNTA(AL74:AM75)</f>
        <v>0</v>
      </c>
      <c r="AO74" s="75"/>
      <c r="AP74" s="75"/>
      <c r="AQ74" s="633">
        <f>COUNTA(AO74:AP75)</f>
        <v>0</v>
      </c>
      <c r="AR74" s="633">
        <f>AH74+AK74+AN74+AQ74</f>
        <v>0</v>
      </c>
      <c r="AS74" s="635">
        <f>AE74+AR74</f>
        <v>11</v>
      </c>
    </row>
    <row r="75" spans="1:45" ht="17.25" customHeight="1" thickBot="1">
      <c r="A75" s="799"/>
      <c r="B75" s="299"/>
      <c r="C75" s="35"/>
      <c r="D75" s="35"/>
      <c r="E75" s="72"/>
      <c r="F75" s="758"/>
      <c r="G75" s="283" t="s">
        <v>379</v>
      </c>
      <c r="H75" s="588" t="s">
        <v>389</v>
      </c>
      <c r="I75" s="33"/>
      <c r="J75" s="61"/>
      <c r="K75" s="758"/>
      <c r="L75" s="33"/>
      <c r="M75" s="33"/>
      <c r="N75" s="33"/>
      <c r="O75" s="35"/>
      <c r="P75" s="751"/>
      <c r="Q75" s="137"/>
      <c r="R75" s="751"/>
      <c r="S75" s="801"/>
      <c r="T75" s="92"/>
      <c r="U75" s="648"/>
      <c r="V75" s="37"/>
      <c r="W75" s="628"/>
      <c r="X75" s="139"/>
      <c r="Y75" s="659"/>
      <c r="Z75" s="139"/>
      <c r="AA75" s="139"/>
      <c r="AB75" s="139"/>
      <c r="AC75" s="696"/>
      <c r="AD75" s="630"/>
      <c r="AE75" s="632"/>
      <c r="AF75" s="78"/>
      <c r="AG75" s="78"/>
      <c r="AH75" s="634"/>
      <c r="AI75" s="78"/>
      <c r="AJ75" s="78"/>
      <c r="AK75" s="634"/>
      <c r="AL75" s="78"/>
      <c r="AM75" s="78"/>
      <c r="AN75" s="634"/>
      <c r="AO75" s="321"/>
      <c r="AP75" s="321"/>
      <c r="AQ75" s="634"/>
      <c r="AR75" s="634"/>
      <c r="AS75" s="636"/>
    </row>
    <row r="76" spans="1:45" ht="16.2" thickBot="1">
      <c r="A76" s="142" t="s">
        <v>205</v>
      </c>
      <c r="B76" s="70" t="s">
        <v>206</v>
      </c>
      <c r="C76" s="252" t="s">
        <v>207</v>
      </c>
      <c r="D76" s="615" t="s">
        <v>208</v>
      </c>
      <c r="E76" s="367" t="s">
        <v>521</v>
      </c>
      <c r="F76" s="68">
        <f>COUNTA(B76:E76)</f>
        <v>4</v>
      </c>
      <c r="G76" s="257" t="s">
        <v>209</v>
      </c>
      <c r="H76" s="422" t="s">
        <v>210</v>
      </c>
      <c r="I76" s="367"/>
      <c r="J76" s="94"/>
      <c r="K76" s="68">
        <f>COUNTA(G76:J76)</f>
        <v>2</v>
      </c>
      <c r="L76" s="68" t="s">
        <v>211</v>
      </c>
      <c r="M76" s="58" t="s">
        <v>331</v>
      </c>
      <c r="N76" s="68"/>
      <c r="O76" s="70"/>
      <c r="P76" s="144">
        <f>COUNTA(L76:O76)</f>
        <v>2</v>
      </c>
      <c r="Q76" s="143"/>
      <c r="R76" s="144">
        <f>COUNTA(Q76)</f>
        <v>0</v>
      </c>
      <c r="S76" s="451">
        <f>F76+K76+P76+R76</f>
        <v>8</v>
      </c>
      <c r="T76" s="106"/>
      <c r="U76" s="449">
        <f>S76+COUNTA(T76)</f>
        <v>8</v>
      </c>
      <c r="V76" s="71"/>
      <c r="W76" s="71">
        <f>COUNTA(V76)</f>
        <v>0</v>
      </c>
      <c r="X76" s="144"/>
      <c r="Y76" s="144">
        <f>COUNTA(X76)</f>
        <v>0</v>
      </c>
      <c r="Z76" s="144"/>
      <c r="AA76" s="144"/>
      <c r="AB76" s="144"/>
      <c r="AC76" s="144">
        <f>COUNTA(Z76:AB76)</f>
        <v>0</v>
      </c>
      <c r="AD76" s="505">
        <f>W76+Y76+AC76</f>
        <v>0</v>
      </c>
      <c r="AE76" s="504">
        <f>SUM(S76+AD76)</f>
        <v>8</v>
      </c>
      <c r="AF76" s="106"/>
      <c r="AG76" s="106"/>
      <c r="AH76" s="182">
        <f>COUNTA(AF76:AG76)</f>
        <v>0</v>
      </c>
      <c r="AI76" s="106"/>
      <c r="AJ76" s="106"/>
      <c r="AK76" s="182">
        <f>COUNTA(AI76:AJ76)</f>
        <v>0</v>
      </c>
      <c r="AL76" s="106"/>
      <c r="AM76" s="106"/>
      <c r="AN76" s="182">
        <f>COUNTA(AL76:AM76)</f>
        <v>0</v>
      </c>
      <c r="AO76" s="314"/>
      <c r="AP76" s="314"/>
      <c r="AQ76" s="72">
        <f>COUNTA(AO76:AP76)</f>
        <v>0</v>
      </c>
      <c r="AR76" s="182">
        <f>AH76+AK76+AN76+AQ76</f>
        <v>0</v>
      </c>
      <c r="AS76" s="521">
        <f>AE76+AR76</f>
        <v>8</v>
      </c>
    </row>
    <row r="77" spans="1:45" ht="24.6" thickBot="1">
      <c r="A77" s="472" t="s">
        <v>320</v>
      </c>
      <c r="B77" s="102" t="s">
        <v>407</v>
      </c>
      <c r="C77" s="102"/>
      <c r="D77" s="102"/>
      <c r="E77" s="475"/>
      <c r="F77" s="454">
        <f>COUNTA(B77:E77)</f>
        <v>1</v>
      </c>
      <c r="G77" s="594" t="s">
        <v>553</v>
      </c>
      <c r="H77" s="310"/>
      <c r="I77" s="101"/>
      <c r="J77" s="102"/>
      <c r="K77" s="454">
        <f>COUNTA(G77:J77)</f>
        <v>1</v>
      </c>
      <c r="L77" s="454"/>
      <c r="M77" s="454"/>
      <c r="N77" s="454"/>
      <c r="O77" s="102"/>
      <c r="P77" s="450">
        <f>COUNTA(L77:O77)</f>
        <v>0</v>
      </c>
      <c r="Q77" s="476"/>
      <c r="R77" s="450">
        <f>COUNTA(Q77)</f>
        <v>0</v>
      </c>
      <c r="S77" s="447">
        <f>F77+K77+P77+R77</f>
        <v>2</v>
      </c>
      <c r="T77" s="477"/>
      <c r="U77" s="448">
        <f>S77+COUNTA(T77)</f>
        <v>2</v>
      </c>
      <c r="V77" s="444"/>
      <c r="W77" s="444">
        <f>COUNTA(V77)</f>
        <v>0</v>
      </c>
      <c r="X77" s="450"/>
      <c r="Y77" s="450">
        <f>COUNTA(X77)</f>
        <v>0</v>
      </c>
      <c r="Z77" s="450"/>
      <c r="AA77" s="450"/>
      <c r="AB77" s="450"/>
      <c r="AC77" s="450">
        <f>COUNTA(Z77:AB77)</f>
        <v>0</v>
      </c>
      <c r="AD77" s="506">
        <f>W77+Y77+AC77</f>
        <v>0</v>
      </c>
      <c r="AE77" s="507">
        <f>SUM(S77+AD77)</f>
        <v>2</v>
      </c>
      <c r="AF77" s="477"/>
      <c r="AG77" s="477"/>
      <c r="AH77" s="458">
        <f>COUNTA(AF77:AG77)</f>
        <v>0</v>
      </c>
      <c r="AI77" s="477"/>
      <c r="AJ77" s="477"/>
      <c r="AK77" s="458">
        <f>COUNTA(AI77:AJ77)</f>
        <v>0</v>
      </c>
      <c r="AL77" s="477"/>
      <c r="AM77" s="477"/>
      <c r="AN77" s="458">
        <f>COUNTA(AL77:AM77)</f>
        <v>0</v>
      </c>
      <c r="AO77" s="477"/>
      <c r="AP77" s="477"/>
      <c r="AQ77" s="458">
        <f>COUNTA(AO77:AP77)</f>
        <v>0</v>
      </c>
      <c r="AR77" s="458">
        <f>AH77+AK77+AN77+AQ77</f>
        <v>0</v>
      </c>
      <c r="AS77" s="522">
        <f>AE77+AR77</f>
        <v>2</v>
      </c>
    </row>
    <row r="78" spans="1:45" ht="24.6" thickBot="1">
      <c r="A78" s="154" t="s">
        <v>542</v>
      </c>
      <c r="B78" s="93"/>
      <c r="C78" s="93"/>
      <c r="D78" s="93"/>
      <c r="E78" s="267"/>
      <c r="F78" s="257">
        <f>COUNTA(B78:E78)</f>
        <v>0</v>
      </c>
      <c r="G78" s="94"/>
      <c r="H78" s="94"/>
      <c r="I78" s="257"/>
      <c r="J78" s="93"/>
      <c r="K78" s="257">
        <f>COUNTA(G78:J78)</f>
        <v>0</v>
      </c>
      <c r="L78" s="358" t="s">
        <v>543</v>
      </c>
      <c r="M78" s="257"/>
      <c r="N78" s="257"/>
      <c r="O78" s="93"/>
      <c r="P78" s="158">
        <f>COUNTA(L78:O78)</f>
        <v>1</v>
      </c>
      <c r="Q78" s="268"/>
      <c r="R78" s="158">
        <f>COUNTA(Q78)</f>
        <v>0</v>
      </c>
      <c r="S78" s="397">
        <f>F78+K78+P78+R78</f>
        <v>1</v>
      </c>
      <c r="T78" s="95"/>
      <c r="U78" s="390">
        <f>S78+COUNTA(T78)</f>
        <v>1</v>
      </c>
      <c r="V78" s="96"/>
      <c r="W78" s="96">
        <f>COUNTA(V78)</f>
        <v>0</v>
      </c>
      <c r="X78" s="158"/>
      <c r="Y78" s="158">
        <f>COUNTA(X78)</f>
        <v>0</v>
      </c>
      <c r="Z78" s="158"/>
      <c r="AA78" s="158"/>
      <c r="AB78" s="158"/>
      <c r="AC78" s="158">
        <f>COUNTA(Z78:AB78)</f>
        <v>0</v>
      </c>
      <c r="AD78" s="501">
        <f>W78+Y78+AC78</f>
        <v>0</v>
      </c>
      <c r="AE78" s="508">
        <f>SUM(S78+AD78)</f>
        <v>1</v>
      </c>
      <c r="AF78" s="95"/>
      <c r="AG78" s="95"/>
      <c r="AH78" s="271">
        <f>COUNTA(AF78:AG78)</f>
        <v>0</v>
      </c>
      <c r="AI78" s="95"/>
      <c r="AJ78" s="95"/>
      <c r="AK78" s="271">
        <f>COUNTA(AI78:AJ78)</f>
        <v>0</v>
      </c>
      <c r="AL78" s="95"/>
      <c r="AM78" s="95"/>
      <c r="AN78" s="271">
        <f>COUNTA(AL78:AM78)</f>
        <v>0</v>
      </c>
      <c r="AO78" s="95"/>
      <c r="AP78" s="95"/>
      <c r="AQ78" s="271">
        <f>COUNTA(AO78:AP78)</f>
        <v>0</v>
      </c>
      <c r="AR78" s="271">
        <f>AH78+AK78+AN78+AQ78</f>
        <v>0</v>
      </c>
      <c r="AS78" s="520">
        <f>AE78+AR78</f>
        <v>1</v>
      </c>
    </row>
    <row r="79" spans="1:45" ht="16.2" thickBot="1">
      <c r="A79" s="253" t="s">
        <v>212</v>
      </c>
      <c r="B79" s="671"/>
      <c r="C79" s="773"/>
      <c r="D79" s="773"/>
      <c r="E79" s="672"/>
      <c r="F79" s="254">
        <f>SUM(F80:F92)</f>
        <v>27</v>
      </c>
      <c r="G79" s="671"/>
      <c r="H79" s="773"/>
      <c r="I79" s="773"/>
      <c r="J79" s="672"/>
      <c r="K79" s="254">
        <f>SUM(K80:K92)</f>
        <v>15</v>
      </c>
      <c r="L79" s="671"/>
      <c r="M79" s="773"/>
      <c r="N79" s="773"/>
      <c r="O79" s="672"/>
      <c r="P79" s="254">
        <f>SUM(P80:P92)</f>
        <v>11</v>
      </c>
      <c r="Q79" s="254"/>
      <c r="R79" s="254">
        <f>SUM(R80:R92)</f>
        <v>0</v>
      </c>
      <c r="S79" s="254">
        <f>SUM(S80:S92)</f>
        <v>53</v>
      </c>
      <c r="T79" s="254"/>
      <c r="U79" s="254">
        <f>SUM(U80:U92)</f>
        <v>53</v>
      </c>
      <c r="V79" s="254"/>
      <c r="W79" s="254">
        <f>SUM(W80:W92)</f>
        <v>0</v>
      </c>
      <c r="X79" s="254"/>
      <c r="Y79" s="254">
        <f>SUM(Y80:Y92)</f>
        <v>1</v>
      </c>
      <c r="Z79" s="671"/>
      <c r="AA79" s="773"/>
      <c r="AB79" s="773"/>
      <c r="AC79" s="254">
        <f>SUM(AC80:AC92)</f>
        <v>0</v>
      </c>
      <c r="AD79" s="254">
        <f>SUM(AD80:AD92)</f>
        <v>1</v>
      </c>
      <c r="AE79" s="254">
        <f>U79+AD79</f>
        <v>54</v>
      </c>
      <c r="AF79" s="478"/>
      <c r="AG79" s="479"/>
      <c r="AH79" s="254">
        <f>SUM(AH80:AH92)</f>
        <v>0</v>
      </c>
      <c r="AI79" s="671"/>
      <c r="AJ79" s="773"/>
      <c r="AK79" s="254">
        <f>SUM(AK80:AK92)</f>
        <v>0</v>
      </c>
      <c r="AL79" s="671"/>
      <c r="AM79" s="672"/>
      <c r="AN79" s="254">
        <f>SUM(AN80:AN92)</f>
        <v>0</v>
      </c>
      <c r="AO79" s="671"/>
      <c r="AP79" s="672"/>
      <c r="AQ79" s="254">
        <f>SUM(AQ80:AQ92)</f>
        <v>0</v>
      </c>
      <c r="AR79" s="254">
        <f>SUM(AR80:AR92)</f>
        <v>0</v>
      </c>
      <c r="AS79" s="255">
        <f>SUM(AS80:AS92)</f>
        <v>54</v>
      </c>
    </row>
    <row r="80" spans="1:45" ht="17.25" customHeight="1" thickBot="1">
      <c r="A80" s="372" t="s">
        <v>434</v>
      </c>
      <c r="B80" s="288"/>
      <c r="C80" s="155"/>
      <c r="D80" s="288"/>
      <c r="E80" s="93"/>
      <c r="F80" s="400">
        <f>COUNTA(B80:E80)</f>
        <v>0</v>
      </c>
      <c r="G80" s="94"/>
      <c r="H80" s="272"/>
      <c r="I80" s="94"/>
      <c r="J80" s="93"/>
      <c r="K80" s="400">
        <f>COUNTA(G80:J80)</f>
        <v>0</v>
      </c>
      <c r="L80" s="288" t="s">
        <v>435</v>
      </c>
      <c r="M80" s="94"/>
      <c r="N80" s="94"/>
      <c r="O80" s="93"/>
      <c r="P80" s="400">
        <f>COUNTA(L80:O80)</f>
        <v>1</v>
      </c>
      <c r="Q80" s="373"/>
      <c r="R80" s="387">
        <f>COUNTA(Q80)</f>
        <v>0</v>
      </c>
      <c r="S80" s="389">
        <f>F80+K80+P80+R80</f>
        <v>1</v>
      </c>
      <c r="T80" s="256"/>
      <c r="U80" s="390">
        <f>S80+COUNTA(T80)</f>
        <v>1</v>
      </c>
      <c r="V80" s="96"/>
      <c r="W80" s="401">
        <f>COUNTA(V80)</f>
        <v>0</v>
      </c>
      <c r="X80" s="158"/>
      <c r="Y80" s="158">
        <f>COUNTA(X80)</f>
        <v>0</v>
      </c>
      <c r="Z80" s="158"/>
      <c r="AA80" s="158"/>
      <c r="AB80" s="158"/>
      <c r="AC80" s="402">
        <f>COUNTA(Z80:AB80)</f>
        <v>0</v>
      </c>
      <c r="AD80" s="509">
        <f>W80+Y80+AC80</f>
        <v>0</v>
      </c>
      <c r="AE80" s="510">
        <f>SUM(S80+AD80)</f>
        <v>1</v>
      </c>
      <c r="AF80" s="374"/>
      <c r="AG80" s="374"/>
      <c r="AH80" s="403">
        <f>COUNTA(AF80:AG80)</f>
        <v>0</v>
      </c>
      <c r="AI80" s="374"/>
      <c r="AJ80" s="374"/>
      <c r="AK80" s="403">
        <f>COUNTA(AI80:AJ80)</f>
        <v>0</v>
      </c>
      <c r="AL80" s="374"/>
      <c r="AM80" s="374"/>
      <c r="AN80" s="403">
        <f>COUNTA(AL80:AM80)</f>
        <v>0</v>
      </c>
      <c r="AO80" s="375"/>
      <c r="AP80" s="375"/>
      <c r="AQ80" s="403">
        <f>COUNTA(AO80:AP80)</f>
        <v>0</v>
      </c>
      <c r="AR80" s="403">
        <f>AH80+AK80+AN80+AQ80</f>
        <v>0</v>
      </c>
      <c r="AS80" s="523">
        <f>AE80+AR80</f>
        <v>1</v>
      </c>
    </row>
    <row r="81" spans="1:45" ht="17.25" customHeight="1" thickBot="1">
      <c r="A81" s="372" t="s">
        <v>497</v>
      </c>
      <c r="B81" s="288"/>
      <c r="C81" s="155"/>
      <c r="D81" s="288"/>
      <c r="E81" s="93"/>
      <c r="F81" s="400">
        <f>COUNTA(B81:E81)</f>
        <v>0</v>
      </c>
      <c r="G81" s="94" t="s">
        <v>501</v>
      </c>
      <c r="H81" s="272"/>
      <c r="I81" s="94"/>
      <c r="J81" s="93"/>
      <c r="K81" s="400">
        <f t="shared" ref="K81:K82" si="5">COUNTA(G81:J81)</f>
        <v>1</v>
      </c>
      <c r="L81" s="288" t="s">
        <v>502</v>
      </c>
      <c r="M81" s="94"/>
      <c r="N81" s="94"/>
      <c r="O81" s="93"/>
      <c r="P81" s="400">
        <f t="shared" ref="P81:P82" si="6">COUNTA(L81:O81)</f>
        <v>1</v>
      </c>
      <c r="Q81" s="373"/>
      <c r="R81" s="387">
        <f t="shared" ref="R81:R82" si="7">COUNTA(Q81)</f>
        <v>0</v>
      </c>
      <c r="S81" s="389">
        <f t="shared" ref="S81:S82" si="8">F81+K81+P81+R81</f>
        <v>2</v>
      </c>
      <c r="T81" s="256"/>
      <c r="U81" s="390">
        <f t="shared" ref="U81:U82" si="9">S81+COUNTA(T81)</f>
        <v>2</v>
      </c>
      <c r="V81" s="96"/>
      <c r="W81" s="401">
        <f t="shared" ref="W81:W82" si="10">COUNTA(V81)</f>
        <v>0</v>
      </c>
      <c r="X81" s="158"/>
      <c r="Y81" s="158">
        <f t="shared" ref="Y81:Y82" si="11">COUNTA(X81)</f>
        <v>0</v>
      </c>
      <c r="Z81" s="158"/>
      <c r="AA81" s="158"/>
      <c r="AB81" s="158"/>
      <c r="AC81" s="402">
        <f t="shared" ref="AC81:AC82" si="12">COUNTA(Z81:AB81)</f>
        <v>0</v>
      </c>
      <c r="AD81" s="509">
        <f t="shared" ref="AD81:AD82" si="13">W81+Y81+AC81</f>
        <v>0</v>
      </c>
      <c r="AE81" s="510">
        <f t="shared" ref="AE81:AE82" si="14">SUM(S81+AD81)</f>
        <v>2</v>
      </c>
      <c r="AF81" s="374"/>
      <c r="AG81" s="374"/>
      <c r="AH81" s="403">
        <f t="shared" ref="AH81:AH82" si="15">COUNTA(AF81:AG81)</f>
        <v>0</v>
      </c>
      <c r="AI81" s="374"/>
      <c r="AJ81" s="374"/>
      <c r="AK81" s="403">
        <f t="shared" ref="AK81:AK82" si="16">COUNTA(AI81:AJ81)</f>
        <v>0</v>
      </c>
      <c r="AL81" s="374"/>
      <c r="AM81" s="374"/>
      <c r="AN81" s="403">
        <f t="shared" ref="AN81:AN82" si="17">COUNTA(AL81:AM81)</f>
        <v>0</v>
      </c>
      <c r="AO81" s="375"/>
      <c r="AP81" s="375"/>
      <c r="AQ81" s="403">
        <f t="shared" ref="AQ81:AQ82" si="18">COUNTA(AO81:AP81)</f>
        <v>0</v>
      </c>
      <c r="AR81" s="403">
        <f t="shared" ref="AR81:AR82" si="19">AH81+AK81+AN81+AQ81</f>
        <v>0</v>
      </c>
      <c r="AS81" s="523">
        <f t="shared" ref="AS81:AS82" si="20">AE81+AR81</f>
        <v>2</v>
      </c>
    </row>
    <row r="82" spans="1:45" ht="17.25" customHeight="1" thickBot="1">
      <c r="A82" s="372" t="s">
        <v>498</v>
      </c>
      <c r="B82" s="288"/>
      <c r="C82" s="155"/>
      <c r="D82" s="288"/>
      <c r="E82" s="93"/>
      <c r="F82" s="400">
        <f t="shared" ref="F82" si="21">COUNTA(B82:E82)</f>
        <v>0</v>
      </c>
      <c r="G82" s="94" t="s">
        <v>500</v>
      </c>
      <c r="H82" s="94" t="s">
        <v>499</v>
      </c>
      <c r="I82" s="94"/>
      <c r="J82" s="93"/>
      <c r="K82" s="400">
        <f t="shared" si="5"/>
        <v>2</v>
      </c>
      <c r="L82" s="288"/>
      <c r="M82" s="94"/>
      <c r="N82" s="94"/>
      <c r="O82" s="93"/>
      <c r="P82" s="400">
        <f t="shared" si="6"/>
        <v>0</v>
      </c>
      <c r="Q82" s="373"/>
      <c r="R82" s="387">
        <f t="shared" si="7"/>
        <v>0</v>
      </c>
      <c r="S82" s="389">
        <f t="shared" si="8"/>
        <v>2</v>
      </c>
      <c r="T82" s="256"/>
      <c r="U82" s="390">
        <f t="shared" si="9"/>
        <v>2</v>
      </c>
      <c r="V82" s="96"/>
      <c r="W82" s="401">
        <f t="shared" si="10"/>
        <v>0</v>
      </c>
      <c r="X82" s="158"/>
      <c r="Y82" s="158">
        <f t="shared" si="11"/>
        <v>0</v>
      </c>
      <c r="Z82" s="158"/>
      <c r="AA82" s="158"/>
      <c r="AB82" s="158"/>
      <c r="AC82" s="402">
        <f t="shared" si="12"/>
        <v>0</v>
      </c>
      <c r="AD82" s="509">
        <f t="shared" si="13"/>
        <v>0</v>
      </c>
      <c r="AE82" s="510">
        <f t="shared" si="14"/>
        <v>2</v>
      </c>
      <c r="AF82" s="374"/>
      <c r="AG82" s="374"/>
      <c r="AH82" s="403">
        <f t="shared" si="15"/>
        <v>0</v>
      </c>
      <c r="AI82" s="374"/>
      <c r="AJ82" s="374"/>
      <c r="AK82" s="403">
        <f t="shared" si="16"/>
        <v>0</v>
      </c>
      <c r="AL82" s="374"/>
      <c r="AM82" s="374"/>
      <c r="AN82" s="403">
        <f t="shared" si="17"/>
        <v>0</v>
      </c>
      <c r="AO82" s="375"/>
      <c r="AP82" s="375"/>
      <c r="AQ82" s="403">
        <f t="shared" si="18"/>
        <v>0</v>
      </c>
      <c r="AR82" s="403">
        <f t="shared" si="19"/>
        <v>0</v>
      </c>
      <c r="AS82" s="523">
        <f t="shared" si="20"/>
        <v>2</v>
      </c>
    </row>
    <row r="83" spans="1:45">
      <c r="A83" s="789" t="s">
        <v>213</v>
      </c>
      <c r="B83" s="614" t="s">
        <v>214</v>
      </c>
      <c r="C83" s="120" t="s">
        <v>215</v>
      </c>
      <c r="D83" s="120" t="s">
        <v>216</v>
      </c>
      <c r="E83" s="287" t="s">
        <v>221</v>
      </c>
      <c r="F83" s="779">
        <f>COUNTA(B83:E85)</f>
        <v>9</v>
      </c>
      <c r="G83" s="442" t="s">
        <v>504</v>
      </c>
      <c r="H83" s="442" t="s">
        <v>505</v>
      </c>
      <c r="I83" s="121"/>
      <c r="J83" s="357"/>
      <c r="K83" s="779">
        <f>COUNTA(G83:J85)</f>
        <v>2</v>
      </c>
      <c r="L83" s="283" t="s">
        <v>217</v>
      </c>
      <c r="M83" s="19" t="s">
        <v>411</v>
      </c>
      <c r="N83" s="19" t="s">
        <v>503</v>
      </c>
      <c r="O83" s="283"/>
      <c r="P83" s="779">
        <f>COUNTA(L83:O85)</f>
        <v>3</v>
      </c>
      <c r="Q83" s="371"/>
      <c r="R83" s="788">
        <f>COUNTA(Q83:Q85)</f>
        <v>0</v>
      </c>
      <c r="S83" s="705">
        <f>F83+K83+P83+R83</f>
        <v>14</v>
      </c>
      <c r="T83" s="366"/>
      <c r="U83" s="706">
        <f>S83+COUNTA(T83:T85)</f>
        <v>14</v>
      </c>
      <c r="V83" s="22"/>
      <c r="W83" s="704">
        <f>COUNTA(V83:V85)</f>
        <v>0</v>
      </c>
      <c r="X83" s="357"/>
      <c r="Y83" s="743">
        <f>COUNTA(X83:X85)</f>
        <v>0</v>
      </c>
      <c r="Z83" s="136"/>
      <c r="AA83" s="136"/>
      <c r="AB83" s="136"/>
      <c r="AC83" s="788">
        <f>COUNTA(Z83:AB85)</f>
        <v>0</v>
      </c>
      <c r="AD83" s="934">
        <f>W83+Y83+AC83</f>
        <v>0</v>
      </c>
      <c r="AE83" s="797">
        <f>SUM(S83+AD83)</f>
        <v>14</v>
      </c>
      <c r="AF83" s="145"/>
      <c r="AG83" s="145"/>
      <c r="AH83" s="681">
        <f>COUNTA(AF83:AG85)</f>
        <v>0</v>
      </c>
      <c r="AI83" s="145"/>
      <c r="AJ83" s="145"/>
      <c r="AK83" s="681">
        <f>COUNTA(AI83:AJ85)</f>
        <v>0</v>
      </c>
      <c r="AL83" s="145"/>
      <c r="AM83" s="145"/>
      <c r="AN83" s="681">
        <f>COUNTA(AL83:AM85)</f>
        <v>0</v>
      </c>
      <c r="AO83" s="365"/>
      <c r="AP83" s="365"/>
      <c r="AQ83" s="681">
        <f>COUNTA(AO83:AP85)</f>
        <v>0</v>
      </c>
      <c r="AR83" s="681">
        <f>AH83+AK83+AN83+AQ83</f>
        <v>0</v>
      </c>
      <c r="AS83" s="794">
        <f>AE83+AR83</f>
        <v>14</v>
      </c>
    </row>
    <row r="84" spans="1:45" ht="16.5" customHeight="1">
      <c r="A84" s="771"/>
      <c r="B84" s="48" t="s">
        <v>220</v>
      </c>
      <c r="C84" s="19" t="s">
        <v>218</v>
      </c>
      <c r="D84" s="287" t="s">
        <v>219</v>
      </c>
      <c r="E84" s="177" t="s">
        <v>360</v>
      </c>
      <c r="F84" s="780"/>
      <c r="G84" s="50"/>
      <c r="H84" s="379"/>
      <c r="I84" s="336"/>
      <c r="J84" s="48"/>
      <c r="K84" s="780"/>
      <c r="L84" s="50"/>
      <c r="M84" s="50"/>
      <c r="N84" s="50"/>
      <c r="O84" s="27"/>
      <c r="P84" s="780"/>
      <c r="Q84" s="146"/>
      <c r="R84" s="781"/>
      <c r="S84" s="741"/>
      <c r="T84" s="296"/>
      <c r="U84" s="706"/>
      <c r="V84" s="30"/>
      <c r="W84" s="742"/>
      <c r="X84" s="24"/>
      <c r="Y84" s="743"/>
      <c r="Z84" s="147"/>
      <c r="AA84" s="147"/>
      <c r="AB84" s="147"/>
      <c r="AC84" s="788"/>
      <c r="AD84" s="934"/>
      <c r="AE84" s="797"/>
      <c r="AF84" s="148"/>
      <c r="AG84" s="148"/>
      <c r="AH84" s="681"/>
      <c r="AI84" s="148"/>
      <c r="AJ84" s="148"/>
      <c r="AK84" s="681"/>
      <c r="AL84" s="148"/>
      <c r="AM84" s="148"/>
      <c r="AN84" s="681"/>
      <c r="AO84" s="349"/>
      <c r="AP84" s="349"/>
      <c r="AQ84" s="681"/>
      <c r="AR84" s="681"/>
      <c r="AS84" s="794"/>
    </row>
    <row r="85" spans="1:45" ht="17.25" customHeight="1" thickBot="1">
      <c r="A85" s="692"/>
      <c r="B85" s="302" t="s">
        <v>536</v>
      </c>
      <c r="C85" s="302"/>
      <c r="D85" s="299"/>
      <c r="E85" s="61"/>
      <c r="F85" s="693"/>
      <c r="G85" s="55"/>
      <c r="H85" s="53"/>
      <c r="I85" s="55"/>
      <c r="J85" s="35"/>
      <c r="K85" s="693"/>
      <c r="L85" s="55"/>
      <c r="M85" s="55"/>
      <c r="N85" s="55"/>
      <c r="O85" s="35"/>
      <c r="P85" s="693"/>
      <c r="Q85" s="149"/>
      <c r="R85" s="695"/>
      <c r="S85" s="801"/>
      <c r="T85" s="297"/>
      <c r="U85" s="648"/>
      <c r="V85" s="37"/>
      <c r="W85" s="751"/>
      <c r="X85" s="300"/>
      <c r="Y85" s="659"/>
      <c r="Z85" s="139"/>
      <c r="AA85" s="139"/>
      <c r="AB85" s="139"/>
      <c r="AC85" s="933"/>
      <c r="AD85" s="935"/>
      <c r="AE85" s="936"/>
      <c r="AF85" s="150"/>
      <c r="AG85" s="150"/>
      <c r="AH85" s="682"/>
      <c r="AI85" s="150"/>
      <c r="AJ85" s="150"/>
      <c r="AK85" s="682"/>
      <c r="AL85" s="150"/>
      <c r="AM85" s="150"/>
      <c r="AN85" s="682"/>
      <c r="AO85" s="322"/>
      <c r="AP85" s="322"/>
      <c r="AQ85" s="682"/>
      <c r="AR85" s="682"/>
      <c r="AS85" s="937"/>
    </row>
    <row r="86" spans="1:45">
      <c r="A86" s="778" t="s">
        <v>222</v>
      </c>
      <c r="B86" s="19" t="s">
        <v>223</v>
      </c>
      <c r="C86" s="19" t="s">
        <v>322</v>
      </c>
      <c r="D86" s="19" t="s">
        <v>224</v>
      </c>
      <c r="E86" s="122" t="s">
        <v>228</v>
      </c>
      <c r="F86" s="779">
        <f>COUNTA(B86:E87)</f>
        <v>6</v>
      </c>
      <c r="G86" s="152" t="s">
        <v>225</v>
      </c>
      <c r="H86" s="120" t="s">
        <v>227</v>
      </c>
      <c r="I86" s="120"/>
      <c r="J86" s="19"/>
      <c r="K86" s="702">
        <f>COUNTA(G86:J87)</f>
        <v>2</v>
      </c>
      <c r="L86" s="19" t="s">
        <v>465</v>
      </c>
      <c r="M86" s="121"/>
      <c r="N86" s="121"/>
      <c r="O86" s="19"/>
      <c r="P86" s="702">
        <f>COUNTA(L86:O87)</f>
        <v>1</v>
      </c>
      <c r="Q86" s="19"/>
      <c r="R86" s="745">
        <f>COUNTA(Q86:Q87)</f>
        <v>0</v>
      </c>
      <c r="S86" s="705">
        <f>F86+K86+P86+R86</f>
        <v>9</v>
      </c>
      <c r="T86" s="298"/>
      <c r="U86" s="706">
        <f>S86+COUNTA(T86:T87)</f>
        <v>9</v>
      </c>
      <c r="V86" s="22"/>
      <c r="W86" s="704">
        <f>COUNTA(V86:V87)</f>
        <v>0</v>
      </c>
      <c r="X86" s="136"/>
      <c r="Y86" s="743">
        <f>COUNTA(X86:X87)</f>
        <v>0</v>
      </c>
      <c r="Z86" s="136"/>
      <c r="AA86" s="136"/>
      <c r="AB86" s="136"/>
      <c r="AC86" s="788">
        <f>COUNTA(Z86:AB87)</f>
        <v>0</v>
      </c>
      <c r="AD86" s="732">
        <f>W86+Y86+AC86</f>
        <v>0</v>
      </c>
      <c r="AE86" s="797">
        <f>SUM(S86+AD86)</f>
        <v>9</v>
      </c>
      <c r="AF86" s="145"/>
      <c r="AG86" s="145"/>
      <c r="AH86" s="681">
        <f>COUNTA(AF86:AG87)</f>
        <v>0</v>
      </c>
      <c r="AI86" s="145"/>
      <c r="AJ86" s="145"/>
      <c r="AK86" s="681">
        <f>COUNTA(AI86:AJ87)</f>
        <v>0</v>
      </c>
      <c r="AL86" s="145"/>
      <c r="AM86" s="145"/>
      <c r="AN86" s="681">
        <f>COUNTA(AL86:AM87)</f>
        <v>0</v>
      </c>
      <c r="AO86" s="75"/>
      <c r="AP86" s="75"/>
      <c r="AQ86" s="795">
        <f>COUNTA(AO86:AP87)</f>
        <v>0</v>
      </c>
      <c r="AR86" s="681">
        <f>AH86+AK86+AN86+AQ86</f>
        <v>0</v>
      </c>
      <c r="AS86" s="794">
        <f>AE86+AR86</f>
        <v>9</v>
      </c>
    </row>
    <row r="87" spans="1:45" ht="17.25" customHeight="1" thickBot="1">
      <c r="A87" s="796"/>
      <c r="B87" s="122" t="s">
        <v>229</v>
      </c>
      <c r="C87" s="591" t="s">
        <v>226</v>
      </c>
      <c r="D87" s="122"/>
      <c r="E87" s="122"/>
      <c r="F87" s="780"/>
      <c r="G87" s="123"/>
      <c r="H87" s="123"/>
      <c r="I87" s="123"/>
      <c r="J87" s="122"/>
      <c r="K87" s="688"/>
      <c r="L87" s="123"/>
      <c r="M87" s="123"/>
      <c r="N87" s="123"/>
      <c r="O87" s="122"/>
      <c r="P87" s="688"/>
      <c r="Q87" s="122"/>
      <c r="R87" s="742"/>
      <c r="S87" s="705"/>
      <c r="T87" s="106"/>
      <c r="U87" s="706"/>
      <c r="V87" s="82"/>
      <c r="W87" s="704"/>
      <c r="X87" s="3"/>
      <c r="Y87" s="743"/>
      <c r="Z87" s="3"/>
      <c r="AA87" s="3"/>
      <c r="AB87" s="3"/>
      <c r="AC87" s="788"/>
      <c r="AD87" s="732"/>
      <c r="AE87" s="797"/>
      <c r="AF87" s="153"/>
      <c r="AG87" s="153"/>
      <c r="AH87" s="682"/>
      <c r="AI87" s="153"/>
      <c r="AJ87" s="153"/>
      <c r="AK87" s="682"/>
      <c r="AL87" s="153"/>
      <c r="AM87" s="153"/>
      <c r="AN87" s="682"/>
      <c r="AO87" s="322"/>
      <c r="AP87" s="322"/>
      <c r="AQ87" s="682"/>
      <c r="AR87" s="682"/>
      <c r="AS87" s="794"/>
    </row>
    <row r="88" spans="1:45" ht="16.2" thickBot="1">
      <c r="A88" s="154" t="s">
        <v>230</v>
      </c>
      <c r="B88" s="288" t="s">
        <v>231</v>
      </c>
      <c r="C88" s="93" t="s">
        <v>232</v>
      </c>
      <c r="D88" s="288" t="s">
        <v>233</v>
      </c>
      <c r="E88" s="288"/>
      <c r="F88" s="94">
        <f>COUNTA(B88:E88)</f>
        <v>3</v>
      </c>
      <c r="G88" s="155" t="s">
        <v>234</v>
      </c>
      <c r="H88" s="155" t="s">
        <v>235</v>
      </c>
      <c r="I88" s="156" t="s">
        <v>236</v>
      </c>
      <c r="J88" s="272"/>
      <c r="K88" s="94">
        <f>COUNTA(G88:J88)</f>
        <v>3</v>
      </c>
      <c r="L88" s="155" t="s">
        <v>237</v>
      </c>
      <c r="M88" s="599" t="s">
        <v>571</v>
      </c>
      <c r="N88" s="155"/>
      <c r="O88" s="93"/>
      <c r="P88" s="93">
        <f>COUNTA(L88:O88)</f>
        <v>2</v>
      </c>
      <c r="Q88" s="157"/>
      <c r="R88" s="388">
        <f>COUNTA(Q88)</f>
        <v>0</v>
      </c>
      <c r="S88" s="397">
        <f>F88+K88+P88+R88</f>
        <v>8</v>
      </c>
      <c r="T88" s="95"/>
      <c r="U88" s="390">
        <f>S88+COUNTA(T88)</f>
        <v>8</v>
      </c>
      <c r="V88" s="96"/>
      <c r="W88" s="96">
        <f>COUNTA(V88)</f>
        <v>0</v>
      </c>
      <c r="X88" s="158"/>
      <c r="Y88" s="158">
        <f>COUNTA(X88)</f>
        <v>0</v>
      </c>
      <c r="Z88" s="158"/>
      <c r="AA88" s="158"/>
      <c r="AB88" s="158"/>
      <c r="AC88" s="388">
        <f>COUNTA(Z88:AB88)</f>
        <v>0</v>
      </c>
      <c r="AD88" s="511">
        <f>W88+Y88+AC88</f>
        <v>0</v>
      </c>
      <c r="AE88" s="512">
        <f>SUM(S88+AD88)</f>
        <v>8</v>
      </c>
      <c r="AF88" s="159"/>
      <c r="AG88" s="159"/>
      <c r="AH88" s="391">
        <f>COUNTA(AF88:AG88)</f>
        <v>0</v>
      </c>
      <c r="AI88" s="159"/>
      <c r="AJ88" s="159"/>
      <c r="AK88" s="391">
        <f>COUNTA(AI88:AJ88)</f>
        <v>0</v>
      </c>
      <c r="AL88" s="159"/>
      <c r="AM88" s="159"/>
      <c r="AN88" s="391">
        <f>COUNTA(AL88:AM88)</f>
        <v>0</v>
      </c>
      <c r="AO88" s="160"/>
      <c r="AP88" s="160"/>
      <c r="AQ88" s="391">
        <f>COUNTA(AO88:AP88)</f>
        <v>0</v>
      </c>
      <c r="AR88" s="391">
        <f>AH88+AK88+AN88+AQ88</f>
        <v>0</v>
      </c>
      <c r="AS88" s="520">
        <f>AE88+AR88</f>
        <v>8</v>
      </c>
    </row>
    <row r="89" spans="1:45">
      <c r="A89" s="789" t="s">
        <v>238</v>
      </c>
      <c r="B89" s="19" t="s">
        <v>239</v>
      </c>
      <c r="C89" s="283" t="s">
        <v>418</v>
      </c>
      <c r="D89" s="19"/>
      <c r="E89" s="161"/>
      <c r="F89" s="790">
        <f>COUNTA(B89:E90)</f>
        <v>2</v>
      </c>
      <c r="G89" s="120" t="s">
        <v>328</v>
      </c>
      <c r="H89" s="152" t="s">
        <v>240</v>
      </c>
      <c r="I89" s="166" t="s">
        <v>241</v>
      </c>
      <c r="J89" s="166" t="s">
        <v>242</v>
      </c>
      <c r="K89" s="791">
        <f>COUNTA(G89:J90)</f>
        <v>5</v>
      </c>
      <c r="L89" s="283" t="s">
        <v>481</v>
      </c>
      <c r="M89" s="286" t="s">
        <v>482</v>
      </c>
      <c r="N89" s="363"/>
      <c r="O89" s="19"/>
      <c r="P89" s="792">
        <f>COUNTA(L89:O90)</f>
        <v>2</v>
      </c>
      <c r="Q89" s="18"/>
      <c r="R89" s="793">
        <f>COUNTA(Q89:Q90)</f>
        <v>0</v>
      </c>
      <c r="S89" s="705">
        <f>F89+K89+P89+R89</f>
        <v>9</v>
      </c>
      <c r="T89" s="278"/>
      <c r="U89" s="706">
        <f>S89+COUNTA(T89:T90)</f>
        <v>9</v>
      </c>
      <c r="V89" s="22"/>
      <c r="W89" s="704">
        <f>COUNTA(V89:V90)</f>
        <v>0</v>
      </c>
      <c r="X89" s="136"/>
      <c r="Y89" s="743">
        <f>COUNTA(X89:X90)</f>
        <v>0</v>
      </c>
      <c r="Z89" s="136"/>
      <c r="AA89" s="136"/>
      <c r="AB89" s="136"/>
      <c r="AC89" s="788">
        <f>COUNTA(Z89:AB90)</f>
        <v>0</v>
      </c>
      <c r="AD89" s="732">
        <f>W89+Y89+AC89</f>
        <v>0</v>
      </c>
      <c r="AE89" s="699">
        <f>SUM(S89+AD89)</f>
        <v>9</v>
      </c>
      <c r="AF89" s="162"/>
      <c r="AG89" s="162"/>
      <c r="AH89" s="700">
        <f>COUNTA(AF89:AG90)</f>
        <v>0</v>
      </c>
      <c r="AI89" s="162"/>
      <c r="AJ89" s="162"/>
      <c r="AK89" s="700">
        <f>COUNTA(AI89:AJ90)</f>
        <v>0</v>
      </c>
      <c r="AL89" s="162"/>
      <c r="AM89" s="162"/>
      <c r="AN89" s="700">
        <f>COUNTA(AL89:AM90)</f>
        <v>0</v>
      </c>
      <c r="AO89" s="75"/>
      <c r="AP89" s="75"/>
      <c r="AQ89" s="700">
        <f>COUNTA(AO89:AP90)</f>
        <v>0</v>
      </c>
      <c r="AR89" s="700">
        <f>AH89+AK89+AN89+AQ89</f>
        <v>0</v>
      </c>
      <c r="AS89" s="666">
        <f>AE89+AR89</f>
        <v>9</v>
      </c>
    </row>
    <row r="90" spans="1:45" ht="17.25" customHeight="1" thickBot="1">
      <c r="A90" s="783"/>
      <c r="B90" s="122"/>
      <c r="C90" s="163"/>
      <c r="D90" s="35"/>
      <c r="E90" s="377"/>
      <c r="F90" s="785"/>
      <c r="G90" s="164" t="s">
        <v>512</v>
      </c>
      <c r="H90" s="164"/>
      <c r="I90" s="164"/>
      <c r="J90" s="269"/>
      <c r="K90" s="786"/>
      <c r="L90" s="123"/>
      <c r="M90" s="123"/>
      <c r="N90" s="123"/>
      <c r="O90" s="122"/>
      <c r="P90" s="786"/>
      <c r="Q90" s="80"/>
      <c r="R90" s="787"/>
      <c r="S90" s="705"/>
      <c r="T90" s="106"/>
      <c r="U90" s="706"/>
      <c r="V90" s="82"/>
      <c r="W90" s="704"/>
      <c r="X90" s="335"/>
      <c r="Y90" s="743"/>
      <c r="Z90" s="3"/>
      <c r="AA90" s="3"/>
      <c r="AB90" s="3"/>
      <c r="AC90" s="788"/>
      <c r="AD90" s="732"/>
      <c r="AE90" s="699"/>
      <c r="AF90" s="165"/>
      <c r="AG90" s="165"/>
      <c r="AH90" s="690"/>
      <c r="AI90" s="165"/>
      <c r="AJ90" s="165"/>
      <c r="AK90" s="690"/>
      <c r="AL90" s="165"/>
      <c r="AM90" s="165"/>
      <c r="AN90" s="690"/>
      <c r="AO90" s="313"/>
      <c r="AP90" s="313"/>
      <c r="AQ90" s="690"/>
      <c r="AR90" s="690"/>
      <c r="AS90" s="666"/>
    </row>
    <row r="91" spans="1:45">
      <c r="A91" s="691" t="s">
        <v>243</v>
      </c>
      <c r="B91" s="286" t="s">
        <v>244</v>
      </c>
      <c r="C91" s="40" t="s">
        <v>245</v>
      </c>
      <c r="D91" s="285" t="s">
        <v>246</v>
      </c>
      <c r="E91" s="283" t="s">
        <v>381</v>
      </c>
      <c r="F91" s="784">
        <f>COUNTA(B91:E92)</f>
        <v>7</v>
      </c>
      <c r="G91" s="166"/>
      <c r="H91" s="166"/>
      <c r="I91" s="166"/>
      <c r="J91" s="24"/>
      <c r="K91" s="772">
        <f>COUNTA(G91:J92)</f>
        <v>0</v>
      </c>
      <c r="L91" s="286" t="s">
        <v>483</v>
      </c>
      <c r="M91" s="363"/>
      <c r="N91" s="42"/>
      <c r="O91" s="40"/>
      <c r="P91" s="756">
        <f>COUNTA(L91:O92)</f>
        <v>1</v>
      </c>
      <c r="Q91" s="40"/>
      <c r="R91" s="759">
        <f>COUNTA(Q91:Q92)</f>
        <v>0</v>
      </c>
      <c r="S91" s="645">
        <f>F91+K91+P91+R91</f>
        <v>8</v>
      </c>
      <c r="T91" s="278"/>
      <c r="U91" s="647">
        <f>S91+COUNTA(T91:T92)</f>
        <v>8</v>
      </c>
      <c r="V91" s="46"/>
      <c r="W91" s="627">
        <f>COUNTA(V91:V92)</f>
        <v>0</v>
      </c>
      <c r="X91" s="593" t="s">
        <v>557</v>
      </c>
      <c r="Y91" s="658">
        <f>COUNTA(X91:X92)</f>
        <v>1</v>
      </c>
      <c r="Z91" s="141"/>
      <c r="AA91" s="141"/>
      <c r="AB91" s="141"/>
      <c r="AC91" s="694">
        <f>COUNTA(Z91:AB92)</f>
        <v>0</v>
      </c>
      <c r="AD91" s="774">
        <f>W91+Y91+AC91</f>
        <v>1</v>
      </c>
      <c r="AE91" s="776">
        <f>SUM(S91+AD91)</f>
        <v>9</v>
      </c>
      <c r="AF91" s="168"/>
      <c r="AG91" s="168"/>
      <c r="AH91" s="700">
        <f>COUNTA(AF91:AG92)</f>
        <v>0</v>
      </c>
      <c r="AI91" s="168"/>
      <c r="AJ91" s="168"/>
      <c r="AK91" s="700">
        <f>COUNTA(AI91:AJ92)</f>
        <v>0</v>
      </c>
      <c r="AL91" s="168"/>
      <c r="AM91" s="168"/>
      <c r="AN91" s="700">
        <f>COUNTA(AL91:AM92)</f>
        <v>0</v>
      </c>
      <c r="AO91" s="75"/>
      <c r="AP91" s="75"/>
      <c r="AQ91" s="700">
        <f>COUNTA(AO91:AP92)</f>
        <v>0</v>
      </c>
      <c r="AR91" s="700">
        <f>AH91+AK91+AN91+AQ91</f>
        <v>0</v>
      </c>
      <c r="AS91" s="635">
        <f>AE91+AR91</f>
        <v>9</v>
      </c>
    </row>
    <row r="92" spans="1:45" ht="16.2" thickBot="1">
      <c r="A92" s="783"/>
      <c r="B92" s="122" t="s">
        <v>408</v>
      </c>
      <c r="C92" s="283" t="s">
        <v>577</v>
      </c>
      <c r="D92" s="613" t="s">
        <v>417</v>
      </c>
      <c r="E92" s="122"/>
      <c r="F92" s="785"/>
      <c r="G92" s="79"/>
      <c r="H92" s="164"/>
      <c r="I92" s="133"/>
      <c r="J92" s="164"/>
      <c r="K92" s="786"/>
      <c r="L92" s="123"/>
      <c r="M92" s="123"/>
      <c r="N92" s="123"/>
      <c r="O92" s="122"/>
      <c r="P92" s="786"/>
      <c r="Q92" s="122"/>
      <c r="R92" s="787"/>
      <c r="S92" s="705"/>
      <c r="T92" s="106"/>
      <c r="U92" s="706"/>
      <c r="V92" s="82"/>
      <c r="W92" s="704"/>
      <c r="X92" s="3"/>
      <c r="Y92" s="743"/>
      <c r="Z92" s="3"/>
      <c r="AA92" s="3"/>
      <c r="AB92" s="3"/>
      <c r="AC92" s="697"/>
      <c r="AD92" s="698"/>
      <c r="AE92" s="699"/>
      <c r="AF92" s="165"/>
      <c r="AG92" s="165"/>
      <c r="AH92" s="689"/>
      <c r="AI92" s="165"/>
      <c r="AJ92" s="165"/>
      <c r="AK92" s="689"/>
      <c r="AL92" s="165"/>
      <c r="AM92" s="165"/>
      <c r="AN92" s="689"/>
      <c r="AO92" s="312"/>
      <c r="AP92" s="312"/>
      <c r="AQ92" s="690"/>
      <c r="AR92" s="689"/>
      <c r="AS92" s="666"/>
    </row>
    <row r="93" spans="1:45" ht="17.25" customHeight="1" thickBot="1">
      <c r="A93" s="83" t="s">
        <v>247</v>
      </c>
      <c r="B93" s="675"/>
      <c r="C93" s="782"/>
      <c r="D93" s="782"/>
      <c r="E93" s="676"/>
      <c r="F93" s="84">
        <f>SUM(F94:F100)</f>
        <v>11</v>
      </c>
      <c r="G93" s="675"/>
      <c r="H93" s="782"/>
      <c r="I93" s="782"/>
      <c r="J93" s="676"/>
      <c r="K93" s="84">
        <f>SUM(K94:K100)</f>
        <v>13</v>
      </c>
      <c r="L93" s="675"/>
      <c r="M93" s="782"/>
      <c r="N93" s="782"/>
      <c r="O93" s="676"/>
      <c r="P93" s="84">
        <f>SUM(P94:P100)</f>
        <v>2</v>
      </c>
      <c r="Q93" s="84"/>
      <c r="R93" s="84">
        <f>SUM(R94:R100)</f>
        <v>0</v>
      </c>
      <c r="S93" s="84">
        <f>SUM(S94:S100)</f>
        <v>26</v>
      </c>
      <c r="T93" s="84"/>
      <c r="U93" s="84">
        <f>SUM(U94:U100)</f>
        <v>26</v>
      </c>
      <c r="V93" s="84"/>
      <c r="W93" s="84">
        <f>SUM(W94:W100)</f>
        <v>0</v>
      </c>
      <c r="X93" s="84"/>
      <c r="Y93" s="84">
        <f>SUM(Y94:Y100)</f>
        <v>2</v>
      </c>
      <c r="Z93" s="675"/>
      <c r="AA93" s="782"/>
      <c r="AB93" s="782"/>
      <c r="AC93" s="84">
        <f>SUM(AC94:AC100)</f>
        <v>1</v>
      </c>
      <c r="AD93" s="84">
        <f>SUM(AD94:AD100)</f>
        <v>3</v>
      </c>
      <c r="AE93" s="84">
        <f>U93+AD93</f>
        <v>29</v>
      </c>
      <c r="AF93" s="675"/>
      <c r="AG93" s="782"/>
      <c r="AH93" s="84">
        <f>SUM(AH94:AH100)</f>
        <v>0</v>
      </c>
      <c r="AI93" s="675"/>
      <c r="AJ93" s="782"/>
      <c r="AK93" s="84">
        <f>SUM(AK94:AK100)</f>
        <v>0</v>
      </c>
      <c r="AL93" s="675"/>
      <c r="AM93" s="676"/>
      <c r="AN93" s="84">
        <f>SUM(AN94:AN100)</f>
        <v>0</v>
      </c>
      <c r="AO93" s="675"/>
      <c r="AP93" s="676"/>
      <c r="AQ93" s="84">
        <f>SUM(AQ94:AQ100)</f>
        <v>0</v>
      </c>
      <c r="AR93" s="84">
        <f>SUM(AR94:AR100)</f>
        <v>0</v>
      </c>
      <c r="AS93" s="85">
        <f>SUM(AS94:AS100)</f>
        <v>29</v>
      </c>
    </row>
    <row r="94" spans="1:45">
      <c r="A94" s="778" t="s">
        <v>248</v>
      </c>
      <c r="B94" s="19" t="s">
        <v>249</v>
      </c>
      <c r="C94" s="19" t="s">
        <v>250</v>
      </c>
      <c r="D94" s="19"/>
      <c r="E94" s="19"/>
      <c r="F94" s="779">
        <f>COUNTA(B94:E95)</f>
        <v>2</v>
      </c>
      <c r="G94" s="121" t="s">
        <v>343</v>
      </c>
      <c r="H94" s="121" t="s">
        <v>251</v>
      </c>
      <c r="I94" s="121" t="s">
        <v>252</v>
      </c>
      <c r="J94" s="19" t="s">
        <v>253</v>
      </c>
      <c r="K94" s="779">
        <f>COUNTA(G94:J95)</f>
        <v>7</v>
      </c>
      <c r="L94" s="121"/>
      <c r="M94" s="121"/>
      <c r="N94" s="121"/>
      <c r="O94" s="19"/>
      <c r="P94" s="697">
        <f>COUNTA(L94:O95)</f>
        <v>0</v>
      </c>
      <c r="Q94" s="169"/>
      <c r="R94" s="697">
        <f>COUNTA(Q94:Q95)</f>
        <v>0</v>
      </c>
      <c r="S94" s="705">
        <f>F94+K94+P94+R94</f>
        <v>9</v>
      </c>
      <c r="T94" s="278"/>
      <c r="U94" s="706">
        <f>S94+COUNTA(T94:T95)</f>
        <v>9</v>
      </c>
      <c r="V94" s="22"/>
      <c r="W94" s="704">
        <f>COUNTA(V94:V95)</f>
        <v>0</v>
      </c>
      <c r="X94" s="169"/>
      <c r="Y94" s="743">
        <f>COUNTA(X94:X95)</f>
        <v>0</v>
      </c>
      <c r="Z94" s="309" t="s">
        <v>366</v>
      </c>
      <c r="AA94" s="136"/>
      <c r="AB94" s="136"/>
      <c r="AC94" s="697">
        <f>COUNTA(Z94:AB95)</f>
        <v>1</v>
      </c>
      <c r="AD94" s="698">
        <f>W94+Y94+AC94</f>
        <v>1</v>
      </c>
      <c r="AE94" s="699">
        <f>SUM(S94+AD94)</f>
        <v>10</v>
      </c>
      <c r="AF94" s="170"/>
      <c r="AG94" s="170"/>
      <c r="AH94" s="689">
        <f>COUNTA(AF94:AG95)</f>
        <v>0</v>
      </c>
      <c r="AI94" s="170"/>
      <c r="AJ94" s="170"/>
      <c r="AK94" s="689">
        <f>COUNTA(AI94:AJ95)</f>
        <v>0</v>
      </c>
      <c r="AL94" s="170"/>
      <c r="AM94" s="170"/>
      <c r="AN94" s="689">
        <f>COUNTA(AL94:AM95)</f>
        <v>0</v>
      </c>
      <c r="AO94" s="75"/>
      <c r="AP94" s="75"/>
      <c r="AQ94" s="700">
        <f>COUNTA(AO94:AP95)</f>
        <v>0</v>
      </c>
      <c r="AR94" s="689">
        <f>AH94+AK94+AN94+AQ94</f>
        <v>0</v>
      </c>
      <c r="AS94" s="666">
        <f>AE94+AR94</f>
        <v>10</v>
      </c>
    </row>
    <row r="95" spans="1:45" ht="17.25" customHeight="1" thickBot="1">
      <c r="A95" s="778"/>
      <c r="B95" s="122"/>
      <c r="C95" s="122"/>
      <c r="D95" s="122"/>
      <c r="E95" s="299"/>
      <c r="F95" s="780"/>
      <c r="G95" s="79" t="s">
        <v>254</v>
      </c>
      <c r="H95" s="79" t="s">
        <v>255</v>
      </c>
      <c r="I95" s="621" t="s">
        <v>400</v>
      </c>
      <c r="J95" s="79"/>
      <c r="K95" s="780"/>
      <c r="L95" s="55"/>
      <c r="M95" s="55"/>
      <c r="N95" s="55"/>
      <c r="O95" s="122"/>
      <c r="P95" s="781"/>
      <c r="Q95" s="9"/>
      <c r="R95" s="697"/>
      <c r="S95" s="705"/>
      <c r="T95" s="106"/>
      <c r="U95" s="706"/>
      <c r="V95" s="82"/>
      <c r="W95" s="704"/>
      <c r="X95" s="9"/>
      <c r="Y95" s="743"/>
      <c r="Z95" s="3"/>
      <c r="AA95" s="3"/>
      <c r="AB95" s="3"/>
      <c r="AC95" s="697"/>
      <c r="AD95" s="698"/>
      <c r="AE95" s="699"/>
      <c r="AF95" s="172"/>
      <c r="AG95" s="172"/>
      <c r="AH95" s="690"/>
      <c r="AI95" s="172"/>
      <c r="AJ95" s="172"/>
      <c r="AK95" s="690"/>
      <c r="AL95" s="172"/>
      <c r="AM95" s="172"/>
      <c r="AN95" s="690"/>
      <c r="AO95" s="313"/>
      <c r="AP95" s="313"/>
      <c r="AQ95" s="690"/>
      <c r="AR95" s="690"/>
      <c r="AS95" s="666"/>
    </row>
    <row r="96" spans="1:45">
      <c r="A96" s="691" t="s">
        <v>256</v>
      </c>
      <c r="B96" s="286" t="s">
        <v>257</v>
      </c>
      <c r="C96" s="585" t="s">
        <v>405</v>
      </c>
      <c r="D96" s="585" t="s">
        <v>538</v>
      </c>
      <c r="E96" s="612" t="s">
        <v>448</v>
      </c>
      <c r="F96" s="639">
        <f>COUNTA(B96:E97)</f>
        <v>4</v>
      </c>
      <c r="G96" s="40" t="s">
        <v>406</v>
      </c>
      <c r="H96" s="40" t="s">
        <v>346</v>
      </c>
      <c r="I96" s="25" t="s">
        <v>344</v>
      </c>
      <c r="J96" s="40"/>
      <c r="K96" s="639">
        <f>COUNTA(G96:J97)</f>
        <v>3</v>
      </c>
      <c r="L96" s="19"/>
      <c r="M96" s="19"/>
      <c r="O96" s="40"/>
      <c r="P96" s="694">
        <f>COUNTA(L96:O97)</f>
        <v>0</v>
      </c>
      <c r="Q96" s="141"/>
      <c r="R96" s="694">
        <f>COUNTA(Q96:Q97)</f>
        <v>0</v>
      </c>
      <c r="S96" s="645">
        <f>F96+K96+P96+R96</f>
        <v>7</v>
      </c>
      <c r="T96" s="278"/>
      <c r="U96" s="647">
        <f>S96+COUNTA(T96:T97)</f>
        <v>7</v>
      </c>
      <c r="V96" s="46"/>
      <c r="W96" s="627">
        <f>COUNTA(V96:V97)</f>
        <v>0</v>
      </c>
      <c r="X96" s="592" t="s">
        <v>549</v>
      </c>
      <c r="Y96" s="658">
        <f>COUNTA(X96:X97)</f>
        <v>2</v>
      </c>
      <c r="Z96" s="141"/>
      <c r="AA96" s="141"/>
      <c r="AB96" s="141"/>
      <c r="AC96" s="694">
        <f>COUNTA(Z96:AB97)</f>
        <v>0</v>
      </c>
      <c r="AD96" s="774">
        <f>W96+Y96+AC96</f>
        <v>2</v>
      </c>
      <c r="AE96" s="776">
        <f>SUM(S96+AD96)</f>
        <v>9</v>
      </c>
      <c r="AF96" s="173"/>
      <c r="AG96" s="173"/>
      <c r="AH96" s="700">
        <f>COUNTA(AF96:AG97)</f>
        <v>0</v>
      </c>
      <c r="AI96" s="173"/>
      <c r="AJ96" s="173"/>
      <c r="AK96" s="700">
        <f>COUNTA(AI96:AJ97)</f>
        <v>0</v>
      </c>
      <c r="AL96" s="173"/>
      <c r="AM96" s="173"/>
      <c r="AN96" s="700">
        <f>COUNTA(AL96:AM97)</f>
        <v>0</v>
      </c>
      <c r="AO96" s="75"/>
      <c r="AP96" s="75"/>
      <c r="AQ96" s="700">
        <f>COUNTA(AO96:AP97)</f>
        <v>0</v>
      </c>
      <c r="AR96" s="700">
        <f>AH96+AK96+AN96+AQ96</f>
        <v>0</v>
      </c>
      <c r="AS96" s="635">
        <f>AE96+AR96</f>
        <v>9</v>
      </c>
    </row>
    <row r="97" spans="1:45" ht="17.25" customHeight="1" thickBot="1">
      <c r="A97" s="692"/>
      <c r="B97" s="283"/>
      <c r="C97" s="260"/>
      <c r="D97" s="174"/>
      <c r="E97" s="175"/>
      <c r="F97" s="693"/>
      <c r="G97" s="299"/>
      <c r="H97" s="55"/>
      <c r="I97" s="55"/>
      <c r="J97" s="35"/>
      <c r="K97" s="693"/>
      <c r="L97" s="55"/>
      <c r="M97" s="55"/>
      <c r="N97" s="55"/>
      <c r="O97" s="35"/>
      <c r="P97" s="695"/>
      <c r="Q97" s="139"/>
      <c r="R97" s="696"/>
      <c r="S97" s="646"/>
      <c r="T97" s="90"/>
      <c r="U97" s="648"/>
      <c r="V97" s="37"/>
      <c r="W97" s="628"/>
      <c r="X97" s="601" t="s">
        <v>576</v>
      </c>
      <c r="Y97" s="659"/>
      <c r="Z97" s="139"/>
      <c r="AA97" s="139"/>
      <c r="AB97" s="139"/>
      <c r="AC97" s="696"/>
      <c r="AD97" s="775"/>
      <c r="AE97" s="777"/>
      <c r="AF97" s="176"/>
      <c r="AG97" s="176"/>
      <c r="AH97" s="690"/>
      <c r="AI97" s="176"/>
      <c r="AJ97" s="176"/>
      <c r="AK97" s="690"/>
      <c r="AL97" s="176"/>
      <c r="AM97" s="176"/>
      <c r="AN97" s="690"/>
      <c r="AO97" s="313"/>
      <c r="AP97" s="313"/>
      <c r="AQ97" s="690"/>
      <c r="AR97" s="690"/>
      <c r="AS97" s="636"/>
    </row>
    <row r="98" spans="1:45">
      <c r="A98" s="691" t="s">
        <v>258</v>
      </c>
      <c r="B98" s="611" t="s">
        <v>259</v>
      </c>
      <c r="C98" s="286" t="s">
        <v>260</v>
      </c>
      <c r="D98" s="40" t="s">
        <v>402</v>
      </c>
      <c r="E98" s="40" t="s">
        <v>403</v>
      </c>
      <c r="F98" s="639">
        <f>COUNTA(B98:E99)</f>
        <v>4</v>
      </c>
      <c r="G98" s="441" t="s">
        <v>319</v>
      </c>
      <c r="H98" s="286" t="s">
        <v>404</v>
      </c>
      <c r="I98" s="286" t="s">
        <v>449</v>
      </c>
      <c r="J98" s="286"/>
      <c r="K98" s="639">
        <f>COUNTA(G98:J99)</f>
        <v>3</v>
      </c>
      <c r="L98" s="42" t="s">
        <v>401</v>
      </c>
      <c r="M98" s="368" t="s">
        <v>575</v>
      </c>
      <c r="N98" s="282"/>
      <c r="O98" s="40"/>
      <c r="P98" s="694">
        <f>COUNTA(L98:O99)</f>
        <v>2</v>
      </c>
      <c r="Q98" s="167"/>
      <c r="R98" s="694">
        <f>COUNTA(Q98:Q99)</f>
        <v>0</v>
      </c>
      <c r="S98" s="645">
        <f>F98+K98+P98+R98</f>
        <v>9</v>
      </c>
      <c r="T98" s="240"/>
      <c r="U98" s="647">
        <f>S98+COUNTA(T98:T99)</f>
        <v>9</v>
      </c>
      <c r="V98" s="46"/>
      <c r="W98" s="627">
        <f>COUNTA(V98:V99)</f>
        <v>0</v>
      </c>
      <c r="X98" s="141"/>
      <c r="Y98" s="658">
        <f>COUNTA(X98:X99)</f>
        <v>0</v>
      </c>
      <c r="Z98" s="141"/>
      <c r="AA98" s="141"/>
      <c r="AB98" s="141"/>
      <c r="AC98" s="694">
        <f>COUNTA(Z98:AB99)</f>
        <v>0</v>
      </c>
      <c r="AD98" s="774">
        <f>W98+Y98+AC98</f>
        <v>0</v>
      </c>
      <c r="AE98" s="776">
        <f>SUM(S98+AD98)</f>
        <v>9</v>
      </c>
      <c r="AF98" s="173"/>
      <c r="AG98" s="173"/>
      <c r="AH98" s="700">
        <f>COUNTA(AF98:AG99)</f>
        <v>0</v>
      </c>
      <c r="AI98" s="173"/>
      <c r="AJ98" s="173"/>
      <c r="AK98" s="700">
        <f>COUNTA(AI98:AJ99)</f>
        <v>0</v>
      </c>
      <c r="AL98" s="173"/>
      <c r="AM98" s="173"/>
      <c r="AN98" s="700">
        <f>COUNTA(AL98:AM99)</f>
        <v>0</v>
      </c>
      <c r="AO98" s="75"/>
      <c r="AP98" s="75"/>
      <c r="AQ98" s="700">
        <f>COUNTA(AO98:AP99)</f>
        <v>0</v>
      </c>
      <c r="AR98" s="700">
        <f>AH98+AK98+AN98+AQ98</f>
        <v>0</v>
      </c>
      <c r="AS98" s="635">
        <f>AE98+AR98</f>
        <v>9</v>
      </c>
    </row>
    <row r="99" spans="1:45" ht="17.25" customHeight="1" thickBot="1">
      <c r="A99" s="942"/>
      <c r="B99" s="122"/>
      <c r="C99" s="122"/>
      <c r="D99" s="122"/>
      <c r="E99" s="122"/>
      <c r="F99" s="940"/>
      <c r="G99" s="122"/>
      <c r="H99" s="382"/>
      <c r="I99" s="123"/>
      <c r="J99" s="122"/>
      <c r="K99" s="940"/>
      <c r="L99" s="123"/>
      <c r="M99" s="123"/>
      <c r="N99" s="122"/>
      <c r="O99" s="122"/>
      <c r="P99" s="940"/>
      <c r="Q99" s="383"/>
      <c r="R99" s="697"/>
      <c r="S99" s="896"/>
      <c r="T99" s="345"/>
      <c r="U99" s="706"/>
      <c r="V99" s="82"/>
      <c r="W99" s="704"/>
      <c r="X99" s="3"/>
      <c r="Y99" s="743"/>
      <c r="Z99" s="3"/>
      <c r="AA99" s="3"/>
      <c r="AB99" s="3"/>
      <c r="AC99" s="940"/>
      <c r="AD99" s="897"/>
      <c r="AE99" s="897"/>
      <c r="AF99" s="172"/>
      <c r="AG99" s="172"/>
      <c r="AH99" s="940"/>
      <c r="AI99" s="172"/>
      <c r="AJ99" s="172"/>
      <c r="AK99" s="940"/>
      <c r="AL99" s="172"/>
      <c r="AM99" s="172"/>
      <c r="AN99" s="940"/>
      <c r="AO99" s="384"/>
      <c r="AP99" s="384"/>
      <c r="AQ99" s="689"/>
      <c r="AR99" s="940"/>
      <c r="AS99" s="941"/>
    </row>
    <row r="100" spans="1:45" s="392" customFormat="1" ht="25.2" customHeight="1" thickBot="1">
      <c r="A100" s="154" t="s">
        <v>495</v>
      </c>
      <c r="B100" s="288" t="s">
        <v>496</v>
      </c>
      <c r="C100" s="93"/>
      <c r="D100" s="93"/>
      <c r="E100" s="93"/>
      <c r="F100" s="387">
        <f>COUNTA(B100:E100)</f>
        <v>1</v>
      </c>
      <c r="G100" s="93"/>
      <c r="H100" s="385"/>
      <c r="I100" s="94"/>
      <c r="J100" s="93"/>
      <c r="K100" s="387">
        <f>COUNTA(G100:J100)</f>
        <v>0</v>
      </c>
      <c r="L100" s="94"/>
      <c r="M100" s="94"/>
      <c r="N100" s="93"/>
      <c r="O100" s="93"/>
      <c r="P100" s="387">
        <f>COUNTA(L100:O100)</f>
        <v>0</v>
      </c>
      <c r="Q100" s="386"/>
      <c r="R100" s="388">
        <f>COUNTA(Q100)</f>
        <v>0</v>
      </c>
      <c r="S100" s="389">
        <f>F100+K100+P100+R100</f>
        <v>1</v>
      </c>
      <c r="T100" s="271"/>
      <c r="U100" s="390">
        <f>S100+COUNTA(T100)</f>
        <v>1</v>
      </c>
      <c r="V100" s="96"/>
      <c r="W100" s="96">
        <f>COUNTA(V100)</f>
        <v>0</v>
      </c>
      <c r="X100" s="158"/>
      <c r="Y100" s="158">
        <f>COUNTA(X100)</f>
        <v>0</v>
      </c>
      <c r="Z100" s="158"/>
      <c r="AA100" s="158"/>
      <c r="AB100" s="158"/>
      <c r="AC100" s="387">
        <f>COUNTA(Z100:AB100)</f>
        <v>0</v>
      </c>
      <c r="AD100" s="513">
        <f>W100+Y100+AC100</f>
        <v>0</v>
      </c>
      <c r="AE100" s="514">
        <f>SUM(S100+AD100)</f>
        <v>1</v>
      </c>
      <c r="AF100" s="391"/>
      <c r="AG100" s="391"/>
      <c r="AH100" s="387">
        <f>COUNTA(AF100:AG100)</f>
        <v>0</v>
      </c>
      <c r="AI100" s="391"/>
      <c r="AJ100" s="391"/>
      <c r="AK100" s="387">
        <f>COUNTA(AI100:AJ100)</f>
        <v>0</v>
      </c>
      <c r="AL100" s="391"/>
      <c r="AM100" s="391"/>
      <c r="AN100" s="387">
        <f>COUNTA(AL100:AM100)</f>
        <v>0</v>
      </c>
      <c r="AO100" s="387"/>
      <c r="AP100" s="387"/>
      <c r="AQ100" s="391">
        <f>COUNTA(AO100:AP100)</f>
        <v>0</v>
      </c>
      <c r="AR100" s="387">
        <f>AH100+AK100+AN100+AQ100</f>
        <v>0</v>
      </c>
      <c r="AS100" s="524">
        <f>AE100+AR100</f>
        <v>1</v>
      </c>
    </row>
    <row r="101" spans="1:45" ht="17.25" customHeight="1" thickBot="1">
      <c r="A101" s="253" t="s">
        <v>396</v>
      </c>
      <c r="B101" s="671"/>
      <c r="C101" s="773"/>
      <c r="D101" s="773"/>
      <c r="E101" s="672"/>
      <c r="F101" s="254">
        <f>SUM(F102:F110)</f>
        <v>18</v>
      </c>
      <c r="G101" s="671"/>
      <c r="H101" s="773"/>
      <c r="I101" s="773"/>
      <c r="J101" s="672"/>
      <c r="K101" s="254">
        <f>SUM(K102:K110)</f>
        <v>8</v>
      </c>
      <c r="L101" s="671"/>
      <c r="M101" s="773"/>
      <c r="N101" s="773"/>
      <c r="O101" s="672"/>
      <c r="P101" s="254">
        <f>SUM(P102:P110)</f>
        <v>2</v>
      </c>
      <c r="Q101" s="254"/>
      <c r="R101" s="254">
        <f>SUM(R102:R110)</f>
        <v>0</v>
      </c>
      <c r="S101" s="254">
        <f>SUM(S102:S110)</f>
        <v>28</v>
      </c>
      <c r="T101" s="254"/>
      <c r="U101" s="254">
        <f>SUM(U102:U110)</f>
        <v>28</v>
      </c>
      <c r="V101" s="254"/>
      <c r="W101" s="254">
        <f>SUM(W102:W110)</f>
        <v>0</v>
      </c>
      <c r="X101" s="254"/>
      <c r="Y101" s="254">
        <f>SUM(Y102:Y110)</f>
        <v>0</v>
      </c>
      <c r="Z101" s="671"/>
      <c r="AA101" s="773"/>
      <c r="AB101" s="773"/>
      <c r="AC101" s="254">
        <f>SUM(AC102:AC110)</f>
        <v>0</v>
      </c>
      <c r="AD101" s="254">
        <f>SUM(AD102:AD110)</f>
        <v>0</v>
      </c>
      <c r="AE101" s="254">
        <f>U101+AD101</f>
        <v>28</v>
      </c>
      <c r="AF101" s="671"/>
      <c r="AG101" s="773"/>
      <c r="AH101" s="254">
        <f>SUM(AH102:AH110)</f>
        <v>10</v>
      </c>
      <c r="AI101" s="671"/>
      <c r="AJ101" s="773"/>
      <c r="AK101" s="254">
        <f>SUM(AK102:AK110)</f>
        <v>0</v>
      </c>
      <c r="AL101" s="671"/>
      <c r="AM101" s="672"/>
      <c r="AN101" s="254">
        <f>SUM(AN102:AN110)</f>
        <v>2</v>
      </c>
      <c r="AO101" s="671"/>
      <c r="AP101" s="672"/>
      <c r="AQ101" s="254">
        <f>SUM(AQ102:AQ110)</f>
        <v>0</v>
      </c>
      <c r="AR101" s="254">
        <f>SUM(AR102:AR110)</f>
        <v>12</v>
      </c>
      <c r="AS101" s="255">
        <f>SUM(AS102:AS110)</f>
        <v>40</v>
      </c>
    </row>
    <row r="102" spans="1:45" ht="24">
      <c r="A102" s="691" t="s">
        <v>261</v>
      </c>
      <c r="B102" s="41" t="s">
        <v>262</v>
      </c>
      <c r="C102" s="602" t="s">
        <v>578</v>
      </c>
      <c r="D102" s="41" t="s">
        <v>263</v>
      </c>
      <c r="E102" s="166" t="s">
        <v>270</v>
      </c>
      <c r="F102" s="772">
        <f>COUNTA(B102:E105)</f>
        <v>14</v>
      </c>
      <c r="G102" s="166" t="s">
        <v>264</v>
      </c>
      <c r="H102" s="166" t="s">
        <v>265</v>
      </c>
      <c r="I102" s="166" t="s">
        <v>266</v>
      </c>
      <c r="J102" s="166" t="s">
        <v>362</v>
      </c>
      <c r="K102" s="772">
        <f>COUNTA(G102:J105)</f>
        <v>8</v>
      </c>
      <c r="L102" s="43" t="s">
        <v>267</v>
      </c>
      <c r="M102" s="43"/>
      <c r="N102" s="43"/>
      <c r="O102" s="40"/>
      <c r="P102" s="759">
        <f>COUNTA(L102:O105)</f>
        <v>1</v>
      </c>
      <c r="Q102" s="140"/>
      <c r="R102" s="759">
        <f>COUNTA(Q102:Q105)</f>
        <v>0</v>
      </c>
      <c r="S102" s="645">
        <f>F102+K102+P102+R102</f>
        <v>23</v>
      </c>
      <c r="T102" s="338"/>
      <c r="U102" s="647">
        <f>S102+COUNTA(T102:T105)</f>
        <v>23</v>
      </c>
      <c r="V102" s="46"/>
      <c r="W102" s="627">
        <f>COUNTA(V102:V105)</f>
        <v>0</v>
      </c>
      <c r="X102" s="40"/>
      <c r="Y102" s="658">
        <f>COUNTA(X102:X105)</f>
        <v>0</v>
      </c>
      <c r="Z102" s="141"/>
      <c r="AA102" s="141"/>
      <c r="AB102" s="141"/>
      <c r="AC102" s="694">
        <f>COUNTA(Z102:AB105)</f>
        <v>0</v>
      </c>
      <c r="AD102" s="629">
        <f>W102+Y102+AC102</f>
        <v>0</v>
      </c>
      <c r="AE102" s="631">
        <f>SUM(S102+AD102)</f>
        <v>23</v>
      </c>
      <c r="AF102" s="530" t="s">
        <v>393</v>
      </c>
      <c r="AG102" s="530" t="s">
        <v>394</v>
      </c>
      <c r="AH102" s="765">
        <f>COUNTA(AF102:AG105)</f>
        <v>3</v>
      </c>
      <c r="AI102" s="530"/>
      <c r="AJ102" s="531"/>
      <c r="AK102" s="765">
        <f>COUNTA(AI102:AJ105)</f>
        <v>0</v>
      </c>
      <c r="AL102" s="531"/>
      <c r="AM102" s="531"/>
      <c r="AN102" s="633">
        <f>COUNTA(AL102:AM105)</f>
        <v>0</v>
      </c>
      <c r="AO102" s="337"/>
      <c r="AP102" s="337"/>
      <c r="AQ102" s="633">
        <f>COUNTA(AO102:AP105)</f>
        <v>0</v>
      </c>
      <c r="AR102" s="633">
        <f>AH102+AK102+AN102+AQ102</f>
        <v>3</v>
      </c>
      <c r="AS102" s="635">
        <f>AE102+AR102</f>
        <v>26</v>
      </c>
    </row>
    <row r="103" spans="1:45">
      <c r="A103" s="771"/>
      <c r="B103" s="177" t="s">
        <v>268</v>
      </c>
      <c r="C103" s="177" t="s">
        <v>269</v>
      </c>
      <c r="D103" s="177" t="s">
        <v>277</v>
      </c>
      <c r="E103" s="610" t="s">
        <v>275</v>
      </c>
      <c r="F103" s="757"/>
      <c r="G103" s="177" t="s">
        <v>271</v>
      </c>
      <c r="H103" s="177" t="s">
        <v>272</v>
      </c>
      <c r="I103" s="177" t="s">
        <v>273</v>
      </c>
      <c r="J103" s="177" t="s">
        <v>274</v>
      </c>
      <c r="K103" s="757"/>
      <c r="L103" s="49"/>
      <c r="M103" s="49"/>
      <c r="N103" s="49"/>
      <c r="O103" s="27"/>
      <c r="P103" s="760"/>
      <c r="Q103" s="178"/>
      <c r="R103" s="760"/>
      <c r="S103" s="705"/>
      <c r="T103" s="202"/>
      <c r="U103" s="706"/>
      <c r="V103" s="30"/>
      <c r="W103" s="704"/>
      <c r="X103" s="147"/>
      <c r="Y103" s="743"/>
      <c r="Z103" s="147"/>
      <c r="AA103" s="147"/>
      <c r="AB103" s="147"/>
      <c r="AC103" s="697"/>
      <c r="AD103" s="732"/>
      <c r="AE103" s="733"/>
      <c r="AF103" s="533" t="s">
        <v>395</v>
      </c>
      <c r="AG103" s="534"/>
      <c r="AH103" s="766"/>
      <c r="AI103" s="535"/>
      <c r="AJ103" s="535"/>
      <c r="AK103" s="766"/>
      <c r="AL103" s="535"/>
      <c r="AM103" s="535"/>
      <c r="AN103" s="653"/>
      <c r="AO103" s="341"/>
      <c r="AP103" s="341"/>
      <c r="AQ103" s="653"/>
      <c r="AR103" s="653"/>
      <c r="AS103" s="666"/>
    </row>
    <row r="104" spans="1:45">
      <c r="A104" s="771"/>
      <c r="B104" s="177" t="s">
        <v>276</v>
      </c>
      <c r="C104" s="583" t="s">
        <v>361</v>
      </c>
      <c r="D104" s="283" t="s">
        <v>380</v>
      </c>
      <c r="E104" s="583" t="s">
        <v>279</v>
      </c>
      <c r="F104" s="757"/>
      <c r="G104" s="177"/>
      <c r="H104" s="343"/>
      <c r="I104" s="177"/>
      <c r="J104" s="343"/>
      <c r="K104" s="757"/>
      <c r="L104" s="49"/>
      <c r="M104" s="49"/>
      <c r="N104" s="49"/>
      <c r="O104" s="27"/>
      <c r="P104" s="760"/>
      <c r="Q104" s="178"/>
      <c r="R104" s="760"/>
      <c r="S104" s="705"/>
      <c r="T104" s="202"/>
      <c r="U104" s="706"/>
      <c r="V104" s="30"/>
      <c r="W104" s="704"/>
      <c r="X104" s="147"/>
      <c r="Y104" s="743"/>
      <c r="Z104" s="147"/>
      <c r="AA104" s="147"/>
      <c r="AB104" s="147"/>
      <c r="AC104" s="697"/>
      <c r="AD104" s="732"/>
      <c r="AE104" s="733"/>
      <c r="AF104" s="535"/>
      <c r="AG104" s="535"/>
      <c r="AH104" s="766"/>
      <c r="AI104" s="535"/>
      <c r="AJ104" s="535"/>
      <c r="AK104" s="766"/>
      <c r="AL104" s="535"/>
      <c r="AM104" s="535"/>
      <c r="AN104" s="653"/>
      <c r="AO104" s="341"/>
      <c r="AP104" s="341"/>
      <c r="AQ104" s="653"/>
      <c r="AR104" s="653"/>
      <c r="AS104" s="666"/>
    </row>
    <row r="105" spans="1:45" ht="16.2" thickBot="1">
      <c r="A105" s="692"/>
      <c r="B105" s="302" t="s">
        <v>278</v>
      </c>
      <c r="C105" s="302" t="s">
        <v>484</v>
      </c>
      <c r="D105" s="302"/>
      <c r="E105" s="597"/>
      <c r="F105" s="758"/>
      <c r="G105" s="54"/>
      <c r="H105" s="54"/>
      <c r="I105" s="54"/>
      <c r="J105" s="35"/>
      <c r="K105" s="758"/>
      <c r="L105" s="54"/>
      <c r="M105" s="54"/>
      <c r="N105" s="54"/>
      <c r="O105" s="35"/>
      <c r="P105" s="761"/>
      <c r="Q105" s="137"/>
      <c r="R105" s="761"/>
      <c r="S105" s="646"/>
      <c r="T105" s="340"/>
      <c r="U105" s="648"/>
      <c r="V105" s="37"/>
      <c r="W105" s="628"/>
      <c r="X105" s="139"/>
      <c r="Y105" s="659"/>
      <c r="Z105" s="139"/>
      <c r="AA105" s="139"/>
      <c r="AB105" s="139"/>
      <c r="AC105" s="696"/>
      <c r="AD105" s="630"/>
      <c r="AE105" s="632"/>
      <c r="AF105" s="536"/>
      <c r="AG105" s="536"/>
      <c r="AH105" s="767"/>
      <c r="AI105" s="536"/>
      <c r="AJ105" s="536"/>
      <c r="AK105" s="767"/>
      <c r="AL105" s="536"/>
      <c r="AM105" s="536"/>
      <c r="AN105" s="634"/>
      <c r="AO105" s="339"/>
      <c r="AP105" s="339"/>
      <c r="AQ105" s="634"/>
      <c r="AR105" s="634"/>
      <c r="AS105" s="636"/>
    </row>
    <row r="106" spans="1:45">
      <c r="A106" s="735" t="s">
        <v>300</v>
      </c>
      <c r="B106" s="19" t="s">
        <v>301</v>
      </c>
      <c r="C106" s="18" t="s">
        <v>302</v>
      </c>
      <c r="D106" s="584" t="s">
        <v>303</v>
      </c>
      <c r="E106" s="199" t="s">
        <v>564</v>
      </c>
      <c r="F106" s="703">
        <f>COUNTA(B106:E110)</f>
        <v>4</v>
      </c>
      <c r="G106" s="18"/>
      <c r="H106" s="18"/>
      <c r="I106" s="18"/>
      <c r="J106" s="199"/>
      <c r="K106" s="703">
        <f>COUNTA(G106:J110)</f>
        <v>0</v>
      </c>
      <c r="L106" s="199" t="s">
        <v>565</v>
      </c>
      <c r="M106" s="276"/>
      <c r="N106" s="276"/>
      <c r="O106" s="19"/>
      <c r="P106" s="703">
        <f>COUNTA(L106:O110)</f>
        <v>1</v>
      </c>
      <c r="Q106" s="105"/>
      <c r="R106" s="703">
        <f>COUNTA(Q106:Q110)</f>
        <v>0</v>
      </c>
      <c r="S106" s="705">
        <f>F106+K106+P106+R106</f>
        <v>5</v>
      </c>
      <c r="T106" s="200"/>
      <c r="U106" s="706">
        <f>S106+COUNTA(T106:T110)</f>
        <v>5</v>
      </c>
      <c r="V106" s="22"/>
      <c r="W106" s="704">
        <f>COUNTA(V106:V110)</f>
        <v>0</v>
      </c>
      <c r="X106" s="18"/>
      <c r="Y106" s="703">
        <f>COUNTA(X106:X110)</f>
        <v>0</v>
      </c>
      <c r="Z106" s="18"/>
      <c r="AA106" s="18"/>
      <c r="AB106" s="18"/>
      <c r="AC106" s="703">
        <f>COUNTA(Z106:AB110)</f>
        <v>0</v>
      </c>
      <c r="AD106" s="732">
        <f>W106+Y106+AC106</f>
        <v>0</v>
      </c>
      <c r="AE106" s="733">
        <f>SUM(S106+AD106)</f>
        <v>5</v>
      </c>
      <c r="AF106" s="537" t="s">
        <v>440</v>
      </c>
      <c r="AG106" s="537" t="s">
        <v>441</v>
      </c>
      <c r="AH106" s="667">
        <f>COUNTA(AF106:AG110)</f>
        <v>7</v>
      </c>
      <c r="AI106" s="530"/>
      <c r="AJ106" s="530"/>
      <c r="AK106" s="667">
        <f>COUNTA(AI106:AJ110)</f>
        <v>0</v>
      </c>
      <c r="AL106" s="530" t="s">
        <v>446</v>
      </c>
      <c r="AM106" s="530" t="s">
        <v>447</v>
      </c>
      <c r="AN106" s="662">
        <f>COUNTA(AL106:AM110)</f>
        <v>2</v>
      </c>
      <c r="AO106" s="316"/>
      <c r="AP106" s="316"/>
      <c r="AQ106" s="653">
        <f>COUNTA(AO106:AP110)</f>
        <v>0</v>
      </c>
      <c r="AR106" s="662">
        <f>AH106+AK106+AN106+AQ106</f>
        <v>9</v>
      </c>
      <c r="AS106" s="666">
        <f>AE106+AR106</f>
        <v>14</v>
      </c>
    </row>
    <row r="107" spans="1:45" ht="16.5" customHeight="1">
      <c r="A107" s="736"/>
      <c r="B107" s="199"/>
      <c r="C107" s="201"/>
      <c r="D107" s="201"/>
      <c r="E107" s="201"/>
      <c r="F107" s="703"/>
      <c r="G107" s="201"/>
      <c r="H107" s="201"/>
      <c r="I107" s="201"/>
      <c r="J107" s="201"/>
      <c r="K107" s="703"/>
      <c r="L107" s="201"/>
      <c r="M107" s="201"/>
      <c r="N107" s="201"/>
      <c r="O107" s="201"/>
      <c r="P107" s="703"/>
      <c r="Q107" s="24"/>
      <c r="R107" s="703"/>
      <c r="S107" s="705"/>
      <c r="T107" s="202"/>
      <c r="U107" s="706"/>
      <c r="V107" s="30"/>
      <c r="W107" s="704"/>
      <c r="X107" s="24"/>
      <c r="Y107" s="703"/>
      <c r="Z107" s="24"/>
      <c r="AA107" s="24"/>
      <c r="AB107" s="24"/>
      <c r="AC107" s="703"/>
      <c r="AD107" s="732"/>
      <c r="AE107" s="733"/>
      <c r="AF107" s="348" t="s">
        <v>530</v>
      </c>
      <c r="AG107" s="348" t="s">
        <v>442</v>
      </c>
      <c r="AH107" s="668"/>
      <c r="AI107" s="348"/>
      <c r="AJ107" s="348"/>
      <c r="AK107" s="668"/>
      <c r="AL107" s="538"/>
      <c r="AM107" s="539"/>
      <c r="AN107" s="663"/>
      <c r="AO107" s="317"/>
      <c r="AP107" s="317"/>
      <c r="AQ107" s="653"/>
      <c r="AR107" s="663"/>
      <c r="AS107" s="666"/>
    </row>
    <row r="108" spans="1:45" ht="16.5" customHeight="1">
      <c r="A108" s="737"/>
      <c r="B108" s="344"/>
      <c r="C108" s="344"/>
      <c r="D108" s="344"/>
      <c r="E108" s="344"/>
      <c r="F108" s="703"/>
      <c r="G108" s="344"/>
      <c r="H108" s="344"/>
      <c r="I108" s="344"/>
      <c r="J108" s="344"/>
      <c r="K108" s="703"/>
      <c r="L108" s="344"/>
      <c r="M108" s="344"/>
      <c r="N108" s="344"/>
      <c r="O108" s="344"/>
      <c r="P108" s="703"/>
      <c r="Q108" s="80"/>
      <c r="R108" s="703"/>
      <c r="S108" s="705"/>
      <c r="T108" s="345"/>
      <c r="U108" s="706"/>
      <c r="V108" s="82"/>
      <c r="W108" s="704"/>
      <c r="X108" s="80"/>
      <c r="Y108" s="703"/>
      <c r="Z108" s="80"/>
      <c r="AA108" s="80"/>
      <c r="AB108" s="80"/>
      <c r="AC108" s="703"/>
      <c r="AD108" s="732"/>
      <c r="AE108" s="733"/>
      <c r="AF108" s="348" t="s">
        <v>443</v>
      </c>
      <c r="AG108" s="348" t="s">
        <v>444</v>
      </c>
      <c r="AH108" s="669"/>
      <c r="AI108" s="346"/>
      <c r="AJ108" s="346"/>
      <c r="AK108" s="669"/>
      <c r="AL108" s="540"/>
      <c r="AM108" s="346"/>
      <c r="AN108" s="664"/>
      <c r="AO108" s="126"/>
      <c r="AP108" s="126"/>
      <c r="AQ108" s="653"/>
      <c r="AR108" s="664"/>
      <c r="AS108" s="666"/>
    </row>
    <row r="109" spans="1:45" ht="16.5" customHeight="1">
      <c r="A109" s="737"/>
      <c r="B109" s="344"/>
      <c r="C109" s="344"/>
      <c r="D109" s="344"/>
      <c r="E109" s="344"/>
      <c r="F109" s="703"/>
      <c r="G109" s="344"/>
      <c r="H109" s="344"/>
      <c r="I109" s="344"/>
      <c r="J109" s="344"/>
      <c r="K109" s="703"/>
      <c r="L109" s="344"/>
      <c r="M109" s="344"/>
      <c r="N109" s="344"/>
      <c r="O109" s="344"/>
      <c r="P109" s="703"/>
      <c r="Q109" s="80"/>
      <c r="R109" s="703"/>
      <c r="S109" s="705"/>
      <c r="T109" s="345"/>
      <c r="U109" s="706"/>
      <c r="V109" s="82"/>
      <c r="W109" s="704"/>
      <c r="X109" s="80"/>
      <c r="Y109" s="703"/>
      <c r="Z109" s="80"/>
      <c r="AA109" s="80"/>
      <c r="AB109" s="80"/>
      <c r="AC109" s="703"/>
      <c r="AD109" s="732"/>
      <c r="AE109" s="733"/>
      <c r="AF109" s="348" t="s">
        <v>445</v>
      </c>
      <c r="AG109" s="540"/>
      <c r="AH109" s="669"/>
      <c r="AI109" s="346"/>
      <c r="AJ109" s="346"/>
      <c r="AK109" s="669"/>
      <c r="AL109" s="540"/>
      <c r="AM109" s="346"/>
      <c r="AN109" s="664"/>
      <c r="AO109" s="126"/>
      <c r="AP109" s="126"/>
      <c r="AQ109" s="653"/>
      <c r="AR109" s="664"/>
      <c r="AS109" s="666"/>
    </row>
    <row r="110" spans="1:45" ht="17.25" customHeight="1" thickBot="1">
      <c r="A110" s="738"/>
      <c r="B110" s="115"/>
      <c r="C110" s="115"/>
      <c r="D110" s="203"/>
      <c r="E110" s="175"/>
      <c r="F110" s="657"/>
      <c r="G110" s="115"/>
      <c r="H110" s="115"/>
      <c r="I110" s="115"/>
      <c r="J110" s="115"/>
      <c r="K110" s="657"/>
      <c r="L110" s="175"/>
      <c r="M110" s="175"/>
      <c r="N110" s="175"/>
      <c r="O110" s="175"/>
      <c r="P110" s="657"/>
      <c r="Q110" s="137"/>
      <c r="R110" s="657"/>
      <c r="S110" s="646"/>
      <c r="T110" s="39"/>
      <c r="U110" s="648"/>
      <c r="V110" s="37"/>
      <c r="W110" s="628"/>
      <c r="X110" s="139"/>
      <c r="Y110" s="657"/>
      <c r="Z110" s="139"/>
      <c r="AA110" s="139"/>
      <c r="AB110" s="139"/>
      <c r="AC110" s="657"/>
      <c r="AD110" s="630"/>
      <c r="AE110" s="632"/>
      <c r="AF110" s="348"/>
      <c r="AG110" s="348"/>
      <c r="AH110" s="670"/>
      <c r="AI110" s="541"/>
      <c r="AJ110" s="541"/>
      <c r="AK110" s="670"/>
      <c r="AL110" s="542"/>
      <c r="AM110" s="543"/>
      <c r="AN110" s="665"/>
      <c r="AO110" s="318"/>
      <c r="AP110" s="318"/>
      <c r="AQ110" s="634"/>
      <c r="AR110" s="665"/>
      <c r="AS110" s="636"/>
    </row>
    <row r="111" spans="1:45" ht="17.25" customHeight="1" thickBot="1">
      <c r="A111" s="83" t="s">
        <v>373</v>
      </c>
      <c r="B111" s="496"/>
      <c r="C111" s="496"/>
      <c r="D111" s="496"/>
      <c r="E111" s="498"/>
      <c r="F111" s="16">
        <f>COUNTA(B111:E111)</f>
        <v>0</v>
      </c>
      <c r="G111" s="496"/>
      <c r="H111" s="16"/>
      <c r="I111" s="16"/>
      <c r="J111" s="459"/>
      <c r="K111" s="16">
        <f>COUNTA(G111:J111)</f>
        <v>0</v>
      </c>
      <c r="L111" s="499"/>
      <c r="M111" s="496"/>
      <c r="N111" s="496"/>
      <c r="O111" s="496"/>
      <c r="P111" s="16">
        <f>COUNTA(L111:O111)</f>
        <v>0</v>
      </c>
      <c r="Q111" s="181"/>
      <c r="R111" s="16">
        <f>COUNTA(Q111)</f>
        <v>0</v>
      </c>
      <c r="S111" s="15">
        <f>F111+K111+P111+R111</f>
        <v>0</v>
      </c>
      <c r="T111" s="180"/>
      <c r="U111" s="15">
        <f>S111+COUNTA(T111)</f>
        <v>0</v>
      </c>
      <c r="V111" s="16"/>
      <c r="W111" s="16">
        <f>COUNTA(V111)</f>
        <v>0</v>
      </c>
      <c r="X111" s="499"/>
      <c r="Y111" s="16">
        <f>COUNTA(X111)</f>
        <v>0</v>
      </c>
      <c r="Z111" s="768"/>
      <c r="AA111" s="769"/>
      <c r="AB111" s="769"/>
      <c r="AC111" s="16">
        <f>COUNTA(Z111:AB111)</f>
        <v>0</v>
      </c>
      <c r="AD111" s="15">
        <f>W111+Y111+AC111</f>
        <v>0</v>
      </c>
      <c r="AE111" s="497">
        <f>U111+AD111</f>
        <v>0</v>
      </c>
      <c r="AF111" s="677"/>
      <c r="AG111" s="770"/>
      <c r="AH111" s="404">
        <f>COUNTA(AF111:AG111)</f>
        <v>0</v>
      </c>
      <c r="AI111" s="677"/>
      <c r="AJ111" s="770"/>
      <c r="AK111" s="404">
        <f>COUNTA(AI111:AJ111)</f>
        <v>0</v>
      </c>
      <c r="AL111" s="677"/>
      <c r="AM111" s="678"/>
      <c r="AN111" s="404">
        <f>COUNTA(AL111:AM111)</f>
        <v>0</v>
      </c>
      <c r="AO111" s="677"/>
      <c r="AP111" s="678"/>
      <c r="AQ111" s="404">
        <f>COUNTA(AO111)</f>
        <v>0</v>
      </c>
      <c r="AR111" s="404">
        <f>AH111+AK111+AN111</f>
        <v>0</v>
      </c>
      <c r="AS111" s="17">
        <f>AE111+AR111</f>
        <v>0</v>
      </c>
    </row>
    <row r="112" spans="1:45" ht="17.25" customHeight="1" thickBot="1">
      <c r="A112" s="83" t="s">
        <v>280</v>
      </c>
      <c r="B112" s="496"/>
      <c r="C112" s="496"/>
      <c r="D112" s="496"/>
      <c r="E112" s="498"/>
      <c r="F112" s="16">
        <f>COUNTA(B112:E112)</f>
        <v>0</v>
      </c>
      <c r="G112" s="496"/>
      <c r="H112" s="16"/>
      <c r="I112" s="16"/>
      <c r="J112" s="459"/>
      <c r="K112" s="16">
        <f>COUNTA(G112:J112)</f>
        <v>0</v>
      </c>
      <c r="L112" s="431" t="s">
        <v>485</v>
      </c>
      <c r="M112" s="496"/>
      <c r="N112" s="496"/>
      <c r="O112" s="496"/>
      <c r="P112" s="16">
        <f>COUNTA(L112:O112)</f>
        <v>1</v>
      </c>
      <c r="Q112" s="181"/>
      <c r="R112" s="16">
        <f>COUNTA(Q112)</f>
        <v>0</v>
      </c>
      <c r="S112" s="15">
        <f>F112+K112+P112+R112</f>
        <v>1</v>
      </c>
      <c r="T112" s="180"/>
      <c r="U112" s="15">
        <f>S112+COUNTA(T112)</f>
        <v>1</v>
      </c>
      <c r="V112" s="16"/>
      <c r="W112" s="16">
        <f>COUNTA(V112)</f>
        <v>0</v>
      </c>
      <c r="X112" s="500"/>
      <c r="Y112" s="16">
        <f>COUNTA(X112)</f>
        <v>0</v>
      </c>
      <c r="Z112" s="768"/>
      <c r="AA112" s="769"/>
      <c r="AB112" s="769"/>
      <c r="AC112" s="16">
        <f>COUNTA(Z112:AB112)</f>
        <v>0</v>
      </c>
      <c r="AD112" s="15">
        <f>W112+Y112+AC112</f>
        <v>0</v>
      </c>
      <c r="AE112" s="497">
        <f>U112+AD112</f>
        <v>1</v>
      </c>
      <c r="AF112" s="677"/>
      <c r="AG112" s="770"/>
      <c r="AH112" s="404">
        <f>COUNTA(AF112:AG112)</f>
        <v>0</v>
      </c>
      <c r="AI112" s="677"/>
      <c r="AJ112" s="770"/>
      <c r="AK112" s="404">
        <f>COUNTA(AI112:AJ112)</f>
        <v>0</v>
      </c>
      <c r="AL112" s="677"/>
      <c r="AM112" s="678"/>
      <c r="AN112" s="404">
        <f>COUNTA(AL112:AM112)</f>
        <v>0</v>
      </c>
      <c r="AO112" s="677"/>
      <c r="AP112" s="678"/>
      <c r="AQ112" s="404">
        <f>COUNTA(AO112)</f>
        <v>0</v>
      </c>
      <c r="AR112" s="404">
        <f>AH112+AK112+AN112</f>
        <v>0</v>
      </c>
      <c r="AS112" s="17">
        <f>AE112+AR112</f>
        <v>1</v>
      </c>
    </row>
    <row r="113" spans="1:45" ht="17.25" customHeight="1" thickBot="1">
      <c r="A113" s="83" t="s">
        <v>398</v>
      </c>
      <c r="B113" s="679"/>
      <c r="C113" s="734"/>
      <c r="D113" s="734"/>
      <c r="E113" s="680"/>
      <c r="F113" s="496">
        <f>SUM(F114:F124)</f>
        <v>3</v>
      </c>
      <c r="G113" s="679"/>
      <c r="H113" s="734"/>
      <c r="I113" s="734"/>
      <c r="J113" s="680"/>
      <c r="K113" s="496">
        <f>SUM(K114:K124)</f>
        <v>2</v>
      </c>
      <c r="L113" s="679"/>
      <c r="M113" s="734"/>
      <c r="N113" s="734"/>
      <c r="O113" s="680"/>
      <c r="P113" s="496">
        <f>SUM(P114:P124)</f>
        <v>5</v>
      </c>
      <c r="Q113" s="496"/>
      <c r="R113" s="496">
        <f>SUM(R114:R124)</f>
        <v>0</v>
      </c>
      <c r="S113" s="84">
        <f>SUM(S114:S124)</f>
        <v>10</v>
      </c>
      <c r="T113" s="496"/>
      <c r="U113" s="84">
        <f>SUM(U114:U124)</f>
        <v>10</v>
      </c>
      <c r="V113" s="496"/>
      <c r="W113" s="496">
        <f>SUM(W114:W124)</f>
        <v>0</v>
      </c>
      <c r="X113" s="496"/>
      <c r="Y113" s="496">
        <f>SUM(Y114:Y124)</f>
        <v>1</v>
      </c>
      <c r="Z113" s="679"/>
      <c r="AA113" s="734"/>
      <c r="AB113" s="734"/>
      <c r="AC113" s="496">
        <f>SUM(AC114:AC124)</f>
        <v>16</v>
      </c>
      <c r="AD113" s="84">
        <f>SUM(AD114:AD124)</f>
        <v>17</v>
      </c>
      <c r="AE113" s="84">
        <f>U113+AD113</f>
        <v>27</v>
      </c>
      <c r="AF113" s="679"/>
      <c r="AG113" s="734"/>
      <c r="AH113" s="496">
        <f>SUM(AH114:AH124)</f>
        <v>2</v>
      </c>
      <c r="AI113" s="679"/>
      <c r="AJ113" s="734"/>
      <c r="AK113" s="496">
        <f>SUM(AK114:AK124)</f>
        <v>1</v>
      </c>
      <c r="AL113" s="679"/>
      <c r="AM113" s="680"/>
      <c r="AN113" s="496">
        <f>SUM(AN114:AN124)</f>
        <v>1</v>
      </c>
      <c r="AO113" s="679"/>
      <c r="AP113" s="680"/>
      <c r="AQ113" s="496">
        <f>SUM(AQ114:AQ124)</f>
        <v>2</v>
      </c>
      <c r="AR113" s="496">
        <f>SUM(AR114:AR124)</f>
        <v>6</v>
      </c>
      <c r="AS113" s="85">
        <f>SUM(AS114:AS124)</f>
        <v>33</v>
      </c>
    </row>
    <row r="114" spans="1:45">
      <c r="A114" s="654" t="s">
        <v>281</v>
      </c>
      <c r="B114" s="465" t="s">
        <v>282</v>
      </c>
      <c r="C114" s="282" t="s">
        <v>561</v>
      </c>
      <c r="D114" s="282"/>
      <c r="E114" s="282"/>
      <c r="F114" s="656">
        <f>COUNTA(B114:E114)</f>
        <v>2</v>
      </c>
      <c r="G114" s="327"/>
      <c r="H114" s="456"/>
      <c r="I114" s="456"/>
      <c r="J114" s="328"/>
      <c r="K114" s="656">
        <f>COUNTA(G114:J114)</f>
        <v>0</v>
      </c>
      <c r="L114" s="329"/>
      <c r="M114" s="456"/>
      <c r="N114" s="456"/>
      <c r="O114" s="73"/>
      <c r="P114" s="656">
        <f>COUNTA(L114:O114)</f>
        <v>0</v>
      </c>
      <c r="Q114" s="127"/>
      <c r="R114" s="658">
        <f>COUNTA(Q114)</f>
        <v>0</v>
      </c>
      <c r="S114" s="645">
        <f>F114+K114+P114+R114</f>
        <v>2</v>
      </c>
      <c r="T114" s="355"/>
      <c r="U114" s="647">
        <f>S114+COUNTA(T114)</f>
        <v>2</v>
      </c>
      <c r="V114" s="460"/>
      <c r="W114" s="627">
        <f>COUNTA(V114)</f>
        <v>0</v>
      </c>
      <c r="X114" s="274" t="s">
        <v>330</v>
      </c>
      <c r="Y114" s="658">
        <f>COUNTA(X114)</f>
        <v>1</v>
      </c>
      <c r="Z114" s="468"/>
      <c r="AA114" s="468"/>
      <c r="AB114" s="468"/>
      <c r="AC114" s="658">
        <f>COUNTA(Z114:AB114)</f>
        <v>0</v>
      </c>
      <c r="AD114" s="629">
        <f>SUM(W114+Y114+AC114)</f>
        <v>1</v>
      </c>
      <c r="AE114" s="631">
        <f>S114+AD114</f>
        <v>3</v>
      </c>
      <c r="AF114" s="530" t="s">
        <v>559</v>
      </c>
      <c r="AG114" s="530" t="s">
        <v>560</v>
      </c>
      <c r="AH114" s="660">
        <f>COUNTA(AF114:AG114)</f>
        <v>2</v>
      </c>
      <c r="AI114" s="530" t="s">
        <v>378</v>
      </c>
      <c r="AJ114" s="531"/>
      <c r="AK114" s="660">
        <f>COUNTA(AI114:AJ114)</f>
        <v>1</v>
      </c>
      <c r="AL114" s="530" t="s">
        <v>563</v>
      </c>
      <c r="AM114" s="530"/>
      <c r="AN114" s="660">
        <f>COUNTA(AL114:AM114)</f>
        <v>1</v>
      </c>
      <c r="AO114" s="530" t="s">
        <v>376</v>
      </c>
      <c r="AP114" s="530" t="s">
        <v>377</v>
      </c>
      <c r="AQ114" s="649">
        <f>COUNTA(AO114:AP114)</f>
        <v>2</v>
      </c>
      <c r="AR114" s="649">
        <f>AH114+AK114+AN114+AQ114</f>
        <v>6</v>
      </c>
      <c r="AS114" s="651">
        <f>AE114+AR114</f>
        <v>9</v>
      </c>
    </row>
    <row r="115" spans="1:45" ht="16.2" thickBot="1">
      <c r="A115" s="655"/>
      <c r="B115" s="491"/>
      <c r="C115" s="491"/>
      <c r="D115" s="359"/>
      <c r="E115" s="359"/>
      <c r="F115" s="657"/>
      <c r="G115" s="492"/>
      <c r="H115" s="462"/>
      <c r="I115" s="462"/>
      <c r="J115" s="493"/>
      <c r="K115" s="657"/>
      <c r="L115" s="291"/>
      <c r="M115" s="462"/>
      <c r="N115" s="462"/>
      <c r="O115" s="88"/>
      <c r="P115" s="657"/>
      <c r="Q115" s="494"/>
      <c r="R115" s="659"/>
      <c r="S115" s="646"/>
      <c r="T115" s="353"/>
      <c r="U115" s="648"/>
      <c r="V115" s="445"/>
      <c r="W115" s="628"/>
      <c r="X115" s="495"/>
      <c r="Y115" s="659"/>
      <c r="Z115" s="453"/>
      <c r="AA115" s="453"/>
      <c r="AB115" s="453"/>
      <c r="AC115" s="659"/>
      <c r="AD115" s="630"/>
      <c r="AE115" s="632"/>
      <c r="AF115" s="532"/>
      <c r="AG115" s="532"/>
      <c r="AH115" s="661"/>
      <c r="AI115" s="532"/>
      <c r="AJ115" s="532"/>
      <c r="AK115" s="661"/>
      <c r="AL115" s="532"/>
      <c r="AM115" s="532"/>
      <c r="AN115" s="661"/>
      <c r="AO115" s="532"/>
      <c r="AP115" s="532"/>
      <c r="AQ115" s="650"/>
      <c r="AR115" s="650"/>
      <c r="AS115" s="652"/>
    </row>
    <row r="116" spans="1:45" ht="24">
      <c r="A116" s="755" t="s">
        <v>283</v>
      </c>
      <c r="B116" s="40"/>
      <c r="C116" s="40"/>
      <c r="D116" s="40"/>
      <c r="E116" s="184"/>
      <c r="F116" s="756">
        <f>COUNTA(B116:E119)</f>
        <v>0</v>
      </c>
      <c r="G116" s="58" t="s">
        <v>466</v>
      </c>
      <c r="H116" s="58"/>
      <c r="I116" s="58"/>
      <c r="J116" s="185"/>
      <c r="K116" s="756">
        <f>COUNTA(G116:J119)</f>
        <v>1</v>
      </c>
      <c r="L116" s="438" t="s">
        <v>527</v>
      </c>
      <c r="M116" s="436" t="s">
        <v>528</v>
      </c>
      <c r="N116" s="58"/>
      <c r="O116" s="127"/>
      <c r="P116" s="756">
        <f>COUNTA(L116:O119)</f>
        <v>2</v>
      </c>
      <c r="Q116" s="286"/>
      <c r="R116" s="759">
        <f>COUNTA(Q116:Q119)</f>
        <v>0</v>
      </c>
      <c r="S116" s="762">
        <f>F116+K116+P116+R116</f>
        <v>3</v>
      </c>
      <c r="T116" s="100"/>
      <c r="U116" s="647">
        <f>S116+COUNTA(T116:T119)</f>
        <v>3</v>
      </c>
      <c r="V116" s="46"/>
      <c r="W116" s="627">
        <f>COUNTA(V116:V119)</f>
        <v>0</v>
      </c>
      <c r="X116" s="140"/>
      <c r="Y116" s="658">
        <f>COUNTA(X116:X119)</f>
        <v>0</v>
      </c>
      <c r="Z116" s="186" t="s">
        <v>284</v>
      </c>
      <c r="AA116" s="186" t="s">
        <v>285</v>
      </c>
      <c r="AB116" s="186" t="s">
        <v>286</v>
      </c>
      <c r="AC116" s="744">
        <f>COUNTA(Z116:AB119)</f>
        <v>10</v>
      </c>
      <c r="AD116" s="629">
        <f>SUM(W116+Y116+AC116)</f>
        <v>10</v>
      </c>
      <c r="AE116" s="631">
        <f>S116+AD116</f>
        <v>13</v>
      </c>
      <c r="AF116" s="75"/>
      <c r="AG116" s="75"/>
      <c r="AH116" s="633">
        <f>COUNTA(AF116:AG119)</f>
        <v>0</v>
      </c>
      <c r="AI116" s="75"/>
      <c r="AJ116" s="75"/>
      <c r="AK116" s="633">
        <f>COUNTA(AI116:AJ119)</f>
        <v>0</v>
      </c>
      <c r="AL116" s="75"/>
      <c r="AM116" s="75"/>
      <c r="AN116" s="633">
        <f>COUNTA(AL116:AM119)</f>
        <v>0</v>
      </c>
      <c r="AO116" s="319"/>
      <c r="AP116" s="319"/>
      <c r="AQ116" s="633">
        <f>COUNTA(AO116:AP119)</f>
        <v>0</v>
      </c>
      <c r="AR116" s="633">
        <f>AH116+AK116+AN116+AQ116</f>
        <v>0</v>
      </c>
      <c r="AS116" s="651">
        <f>AE116+AR116</f>
        <v>13</v>
      </c>
    </row>
    <row r="117" spans="1:45" ht="16.5" customHeight="1">
      <c r="A117" s="736"/>
      <c r="B117" s="27"/>
      <c r="C117" s="27"/>
      <c r="D117" s="27"/>
      <c r="E117" s="187"/>
      <c r="F117" s="757"/>
      <c r="G117" s="24"/>
      <c r="H117" s="24"/>
      <c r="I117" s="24"/>
      <c r="J117" s="188"/>
      <c r="K117" s="757"/>
      <c r="L117" s="24"/>
      <c r="M117" s="24"/>
      <c r="N117" s="24"/>
      <c r="O117" s="189"/>
      <c r="P117" s="757"/>
      <c r="Q117" s="27"/>
      <c r="R117" s="760"/>
      <c r="S117" s="763"/>
      <c r="T117" s="32"/>
      <c r="U117" s="706"/>
      <c r="V117" s="30"/>
      <c r="W117" s="742"/>
      <c r="X117" s="178"/>
      <c r="Y117" s="742"/>
      <c r="Z117" s="147" t="s">
        <v>292</v>
      </c>
      <c r="AA117" s="190" t="s">
        <v>288</v>
      </c>
      <c r="AB117" s="190" t="s">
        <v>427</v>
      </c>
      <c r="AC117" s="742"/>
      <c r="AD117" s="746"/>
      <c r="AE117" s="753"/>
      <c r="AF117" s="32"/>
      <c r="AG117" s="32"/>
      <c r="AH117" s="653"/>
      <c r="AI117" s="32"/>
      <c r="AJ117" s="32"/>
      <c r="AK117" s="653"/>
      <c r="AL117" s="32"/>
      <c r="AM117" s="32"/>
      <c r="AN117" s="653"/>
      <c r="AO117" s="341"/>
      <c r="AP117" s="341"/>
      <c r="AQ117" s="653"/>
      <c r="AR117" s="653"/>
      <c r="AS117" s="740"/>
    </row>
    <row r="118" spans="1:45" ht="16.5" customHeight="1">
      <c r="A118" s="736"/>
      <c r="B118" s="27"/>
      <c r="C118" s="27"/>
      <c r="D118" s="27"/>
      <c r="E118" s="187"/>
      <c r="F118" s="757"/>
      <c r="G118" s="24"/>
      <c r="H118" s="24"/>
      <c r="I118" s="24"/>
      <c r="J118" s="188"/>
      <c r="K118" s="757"/>
      <c r="L118" s="24"/>
      <c r="M118" s="24"/>
      <c r="N118" s="24"/>
      <c r="O118" s="189"/>
      <c r="P118" s="757"/>
      <c r="Q118" s="27"/>
      <c r="R118" s="760"/>
      <c r="S118" s="763"/>
      <c r="T118" s="32"/>
      <c r="U118" s="706"/>
      <c r="V118" s="30"/>
      <c r="W118" s="742"/>
      <c r="X118" s="178"/>
      <c r="Y118" s="742"/>
      <c r="Z118" s="334" t="s">
        <v>289</v>
      </c>
      <c r="AA118" s="190" t="s">
        <v>290</v>
      </c>
      <c r="AB118" s="190" t="s">
        <v>291</v>
      </c>
      <c r="AC118" s="742"/>
      <c r="AD118" s="746"/>
      <c r="AE118" s="753"/>
      <c r="AF118" s="32"/>
      <c r="AG118" s="32"/>
      <c r="AH118" s="653"/>
      <c r="AI118" s="32"/>
      <c r="AJ118" s="32"/>
      <c r="AK118" s="653"/>
      <c r="AL118" s="32"/>
      <c r="AM118" s="32"/>
      <c r="AN118" s="653"/>
      <c r="AO118" s="341"/>
      <c r="AP118" s="341"/>
      <c r="AQ118" s="653"/>
      <c r="AR118" s="653"/>
      <c r="AS118" s="740"/>
    </row>
    <row r="119" spans="1:45" ht="17.25" customHeight="1" thickBot="1">
      <c r="A119" s="738"/>
      <c r="B119" s="35"/>
      <c r="C119" s="35"/>
      <c r="D119" s="35"/>
      <c r="E119" s="191"/>
      <c r="F119" s="758"/>
      <c r="G119" s="33"/>
      <c r="H119" s="33"/>
      <c r="I119" s="33"/>
      <c r="J119" s="192"/>
      <c r="K119" s="758"/>
      <c r="L119" s="33"/>
      <c r="M119" s="33"/>
      <c r="N119" s="33"/>
      <c r="O119" s="108"/>
      <c r="P119" s="758"/>
      <c r="Q119" s="35"/>
      <c r="R119" s="761"/>
      <c r="S119" s="764"/>
      <c r="T119" s="39"/>
      <c r="U119" s="648"/>
      <c r="V119" s="37"/>
      <c r="W119" s="751"/>
      <c r="X119" s="137"/>
      <c r="Y119" s="751"/>
      <c r="Z119" s="193" t="s">
        <v>287</v>
      </c>
      <c r="AA119" s="139"/>
      <c r="AB119" s="139"/>
      <c r="AC119" s="751"/>
      <c r="AD119" s="752"/>
      <c r="AE119" s="754"/>
      <c r="AF119" s="39"/>
      <c r="AG119" s="39"/>
      <c r="AH119" s="634"/>
      <c r="AI119" s="39"/>
      <c r="AJ119" s="39"/>
      <c r="AK119" s="634"/>
      <c r="AL119" s="39"/>
      <c r="AM119" s="39"/>
      <c r="AN119" s="634"/>
      <c r="AO119" s="321"/>
      <c r="AP119" s="321"/>
      <c r="AQ119" s="634"/>
      <c r="AR119" s="634"/>
      <c r="AS119" s="747"/>
    </row>
    <row r="120" spans="1:45" ht="16.2" thickBot="1">
      <c r="A120" s="142" t="s">
        <v>293</v>
      </c>
      <c r="B120" s="70"/>
      <c r="C120" s="70"/>
      <c r="D120" s="70"/>
      <c r="E120" s="194"/>
      <c r="F120" s="182">
        <f>COUNTA(B120:E120)</f>
        <v>0</v>
      </c>
      <c r="G120" s="182"/>
      <c r="H120" s="182"/>
      <c r="I120" s="182"/>
      <c r="J120" s="195"/>
      <c r="K120" s="182">
        <f>COUNTA(G120:J120)</f>
        <v>0</v>
      </c>
      <c r="L120" s="182"/>
      <c r="M120" s="182"/>
      <c r="N120" s="182"/>
      <c r="O120" s="70"/>
      <c r="P120" s="182">
        <f>COUNTA(L120:O120)</f>
        <v>0</v>
      </c>
      <c r="Q120" s="70"/>
      <c r="R120" s="144">
        <f>COUNTA(Q120)</f>
        <v>0</v>
      </c>
      <c r="S120" s="451">
        <f>F120+K120+P120+R120</f>
        <v>0</v>
      </c>
      <c r="T120" s="106"/>
      <c r="U120" s="449">
        <f>S120+COUNTA(T120)</f>
        <v>0</v>
      </c>
      <c r="V120" s="71"/>
      <c r="W120" s="71"/>
      <c r="X120" s="144"/>
      <c r="Y120" s="144">
        <f>COUNTA(X120)</f>
        <v>0</v>
      </c>
      <c r="Z120" s="182" t="s">
        <v>294</v>
      </c>
      <c r="AA120" s="182"/>
      <c r="AB120" s="144"/>
      <c r="AC120" s="405">
        <f>COUNTA(Z120:AB120)</f>
        <v>1</v>
      </c>
      <c r="AD120" s="505">
        <f>SUM(W120+Y120+AC120)</f>
        <v>1</v>
      </c>
      <c r="AE120" s="515">
        <f>S120+AD120</f>
        <v>1</v>
      </c>
      <c r="AF120" s="131"/>
      <c r="AG120" s="131"/>
      <c r="AH120" s="396">
        <f>COUNTA(AF120:AG120)</f>
        <v>0</v>
      </c>
      <c r="AI120" s="131"/>
      <c r="AJ120" s="131"/>
      <c r="AK120" s="396">
        <f>COUNTA(AI120:AJ120)</f>
        <v>0</v>
      </c>
      <c r="AL120" s="131"/>
      <c r="AM120" s="131"/>
      <c r="AN120" s="396">
        <f>COUNTA(AL120:AM120)</f>
        <v>0</v>
      </c>
      <c r="AO120" s="320"/>
      <c r="AP120" s="320"/>
      <c r="AQ120" s="396">
        <f>COUNTA(AO120:AP120)</f>
        <v>0</v>
      </c>
      <c r="AR120" s="396">
        <f>AH120+AK120+AN120+AQ120</f>
        <v>0</v>
      </c>
      <c r="AS120" s="525">
        <f>AE120+AR120</f>
        <v>1</v>
      </c>
    </row>
    <row r="121" spans="1:45">
      <c r="A121" s="748" t="s">
        <v>295</v>
      </c>
      <c r="B121" s="40"/>
      <c r="C121" s="40"/>
      <c r="D121" s="40"/>
      <c r="E121" s="184"/>
      <c r="F121" s="656">
        <f>COUNTA(B121:E123)</f>
        <v>0</v>
      </c>
      <c r="G121" s="58"/>
      <c r="H121" s="58"/>
      <c r="I121" s="58"/>
      <c r="J121" s="185"/>
      <c r="K121" s="656">
        <f>COUNTA(G121:J123)</f>
        <v>0</v>
      </c>
      <c r="L121" s="282" t="s">
        <v>468</v>
      </c>
      <c r="M121" s="282" t="s">
        <v>519</v>
      </c>
      <c r="N121" s="622" t="s">
        <v>425</v>
      </c>
      <c r="O121" s="127"/>
      <c r="P121" s="656">
        <f>COUNTA(L121:O123)</f>
        <v>3</v>
      </c>
      <c r="Q121" s="376"/>
      <c r="R121" s="658">
        <f>COUNTA(Q121:Q123)</f>
        <v>0</v>
      </c>
      <c r="S121" s="645">
        <f>F121+K121+P121+R121</f>
        <v>3</v>
      </c>
      <c r="T121" s="350"/>
      <c r="U121" s="647">
        <f>S121+COUNTA(T121:T123)</f>
        <v>3</v>
      </c>
      <c r="V121" s="114"/>
      <c r="W121" s="627">
        <f>COUNTA(V121:V123)</f>
        <v>0</v>
      </c>
      <c r="X121" s="274"/>
      <c r="Y121" s="658">
        <f>COUNTA(X121:X123)</f>
        <v>0</v>
      </c>
      <c r="Z121" s="186" t="s">
        <v>296</v>
      </c>
      <c r="AA121" s="186" t="s">
        <v>297</v>
      </c>
      <c r="AB121" s="186" t="s">
        <v>298</v>
      </c>
      <c r="AC121" s="744">
        <f>COUNTA(Z121:AB123)</f>
        <v>5</v>
      </c>
      <c r="AD121" s="629">
        <f>W121+Y121+AC121</f>
        <v>5</v>
      </c>
      <c r="AE121" s="631">
        <f>S121+AD121</f>
        <v>8</v>
      </c>
      <c r="AF121" s="75"/>
      <c r="AG121" s="75"/>
      <c r="AH121" s="633">
        <f>COUNTA(AF121:AG123)</f>
        <v>0</v>
      </c>
      <c r="AI121" s="75"/>
      <c r="AJ121" s="75"/>
      <c r="AK121" s="633">
        <f>COUNTA(AI121:AJ123)</f>
        <v>0</v>
      </c>
      <c r="AL121" s="75"/>
      <c r="AM121" s="75"/>
      <c r="AN121" s="633">
        <f>COUNTA(AL121:AM123)</f>
        <v>0</v>
      </c>
      <c r="AO121" s="319"/>
      <c r="AP121" s="319"/>
      <c r="AQ121" s="633">
        <f>COUNTA(AO121:AP123)</f>
        <v>0</v>
      </c>
      <c r="AR121" s="633">
        <f>AH121+AK121+AN121+AQ121</f>
        <v>0</v>
      </c>
      <c r="AS121" s="651">
        <f>AE121+AR121</f>
        <v>8</v>
      </c>
    </row>
    <row r="122" spans="1:45">
      <c r="A122" s="749"/>
      <c r="B122" s="252"/>
      <c r="C122" s="252"/>
      <c r="D122" s="252"/>
      <c r="E122" s="194"/>
      <c r="F122" s="703"/>
      <c r="G122" s="182"/>
      <c r="H122" s="182"/>
      <c r="I122" s="182"/>
      <c r="J122" s="195"/>
      <c r="K122" s="703"/>
      <c r="L122" s="182"/>
      <c r="M122" s="182"/>
      <c r="N122" s="182"/>
      <c r="O122" s="183"/>
      <c r="P122" s="703"/>
      <c r="Q122" s="183"/>
      <c r="R122" s="743"/>
      <c r="S122" s="705"/>
      <c r="T122" s="351"/>
      <c r="U122" s="706"/>
      <c r="V122" s="325"/>
      <c r="W122" s="704"/>
      <c r="X122" s="143"/>
      <c r="Y122" s="743"/>
      <c r="Z122" s="326" t="s">
        <v>299</v>
      </c>
      <c r="AA122" s="326" t="s">
        <v>469</v>
      </c>
      <c r="AB122" s="326"/>
      <c r="AC122" s="745"/>
      <c r="AD122" s="732"/>
      <c r="AE122" s="733"/>
      <c r="AF122" s="320"/>
      <c r="AG122" s="320"/>
      <c r="AH122" s="653"/>
      <c r="AI122" s="320"/>
      <c r="AJ122" s="320"/>
      <c r="AK122" s="653"/>
      <c r="AL122" s="320"/>
      <c r="AM122" s="320"/>
      <c r="AN122" s="653"/>
      <c r="AO122" s="341"/>
      <c r="AP122" s="341"/>
      <c r="AQ122" s="653"/>
      <c r="AR122" s="653"/>
      <c r="AS122" s="739"/>
    </row>
    <row r="123" spans="1:45" ht="16.2" thickBot="1">
      <c r="A123" s="750"/>
      <c r="B123" s="122"/>
      <c r="C123" s="122"/>
      <c r="D123" s="122"/>
      <c r="E123" s="196"/>
      <c r="F123" s="688"/>
      <c r="G123" s="80"/>
      <c r="H123" s="80"/>
      <c r="I123" s="80"/>
      <c r="J123" s="197"/>
      <c r="K123" s="688"/>
      <c r="L123" s="80"/>
      <c r="M123" s="80"/>
      <c r="N123" s="80"/>
      <c r="O123" s="124"/>
      <c r="P123" s="688"/>
      <c r="Q123" s="124"/>
      <c r="R123" s="742"/>
      <c r="S123" s="741"/>
      <c r="T123" s="289"/>
      <c r="U123" s="706"/>
      <c r="V123" s="7"/>
      <c r="W123" s="742"/>
      <c r="X123" s="179"/>
      <c r="Y123" s="742"/>
      <c r="Z123" s="198"/>
      <c r="AA123" s="198"/>
      <c r="AB123" s="198"/>
      <c r="AC123" s="742"/>
      <c r="AD123" s="746"/>
      <c r="AE123" s="753"/>
      <c r="AF123" s="290"/>
      <c r="AG123" s="290"/>
      <c r="AH123" s="653"/>
      <c r="AI123" s="290"/>
      <c r="AJ123" s="290"/>
      <c r="AK123" s="653"/>
      <c r="AL123" s="290"/>
      <c r="AM123" s="290"/>
      <c r="AN123" s="653"/>
      <c r="AO123" s="320"/>
      <c r="AP123" s="320"/>
      <c r="AQ123" s="634"/>
      <c r="AR123" s="653"/>
      <c r="AS123" s="740"/>
    </row>
    <row r="124" spans="1:45" ht="24.6" thickBot="1">
      <c r="A124" s="154" t="s">
        <v>397</v>
      </c>
      <c r="B124" s="590" t="s">
        <v>412</v>
      </c>
      <c r="C124" s="93"/>
      <c r="D124" s="93"/>
      <c r="E124" s="292"/>
      <c r="F124" s="272">
        <f>COUNTA(B124:E124)</f>
        <v>1</v>
      </c>
      <c r="G124" s="590" t="s">
        <v>467</v>
      </c>
      <c r="H124" s="271"/>
      <c r="I124" s="271"/>
      <c r="J124" s="293"/>
      <c r="K124" s="272">
        <f>COUNTA(G124:J124)</f>
        <v>1</v>
      </c>
      <c r="L124" s="271"/>
      <c r="M124" s="271"/>
      <c r="N124" s="271"/>
      <c r="O124" s="294"/>
      <c r="P124" s="272">
        <f>COUNTA(L124:O124)</f>
        <v>0</v>
      </c>
      <c r="Q124" s="294"/>
      <c r="R124" s="401">
        <f>COUNTA(Q124)</f>
        <v>0</v>
      </c>
      <c r="S124" s="389">
        <f>F124+K124+P124+R124</f>
        <v>2</v>
      </c>
      <c r="T124" s="256"/>
      <c r="U124" s="390">
        <f>S124+COUNTA(T124)</f>
        <v>2</v>
      </c>
      <c r="V124" s="97"/>
      <c r="W124" s="401">
        <f>COUNTA(V124)</f>
        <v>0</v>
      </c>
      <c r="X124" s="268"/>
      <c r="Y124" s="401">
        <f>COUNTA(X124)</f>
        <v>0</v>
      </c>
      <c r="Z124" s="295"/>
      <c r="AA124" s="295"/>
      <c r="AB124" s="295"/>
      <c r="AC124" s="401">
        <f>COUNTA(Z124:AB124)</f>
        <v>0</v>
      </c>
      <c r="AD124" s="516">
        <f>W124+Y124+AC124</f>
        <v>0</v>
      </c>
      <c r="AE124" s="517">
        <f>S124+AD124</f>
        <v>2</v>
      </c>
      <c r="AF124" s="256"/>
      <c r="AG124" s="256"/>
      <c r="AH124" s="399">
        <f>COUNTA(AF124:AG124)</f>
        <v>0</v>
      </c>
      <c r="AI124" s="256"/>
      <c r="AJ124" s="256"/>
      <c r="AK124" s="399">
        <f>COUNTA(AI124:AJ124)</f>
        <v>0</v>
      </c>
      <c r="AL124" s="256"/>
      <c r="AM124" s="256"/>
      <c r="AN124" s="399">
        <f>COUNTA(AL124:AM124)</f>
        <v>0</v>
      </c>
      <c r="AO124" s="98"/>
      <c r="AP124" s="98"/>
      <c r="AQ124" s="399">
        <f>COUNTA(AO124:AP124)</f>
        <v>0</v>
      </c>
      <c r="AR124" s="399">
        <f>AH124+AK124+AN124+AQ124</f>
        <v>0</v>
      </c>
      <c r="AS124" s="526">
        <f>AE124+AR124</f>
        <v>2</v>
      </c>
    </row>
    <row r="125" spans="1:45" s="208" customFormat="1" ht="14.4" thickBot="1">
      <c r="A125" s="204" t="s">
        <v>304</v>
      </c>
      <c r="B125" s="722"/>
      <c r="C125" s="723"/>
      <c r="D125" s="723"/>
      <c r="E125" s="724"/>
      <c r="F125" s="446">
        <f>F5+F30+F46+F71+F79+F93+F101+F111+F112+F113</f>
        <v>201</v>
      </c>
      <c r="G125" s="722"/>
      <c r="H125" s="723"/>
      <c r="I125" s="723"/>
      <c r="J125" s="724"/>
      <c r="K125" s="446">
        <f>K5+K30+K46+K71+K79+K93+K101+K111+K112+K113</f>
        <v>147</v>
      </c>
      <c r="L125" s="725"/>
      <c r="M125" s="726"/>
      <c r="N125" s="726"/>
      <c r="O125" s="727"/>
      <c r="P125" s="446">
        <f>P5+P30+P46+P71+P79+P93+P101+P111+P112+P113</f>
        <v>85</v>
      </c>
      <c r="Q125" s="206"/>
      <c r="R125" s="446">
        <f>R5+R30+R46+R71+R79+R93+R101+R113+R111+R112</f>
        <v>0</v>
      </c>
      <c r="S125" s="446">
        <f>S5+S30+S46+S71+S79+S93+S101+S111+S112+S113</f>
        <v>433</v>
      </c>
      <c r="T125" s="207"/>
      <c r="U125" s="446">
        <f>U5+U30+U46+U71+U79+U93+U101+U111+U112+U113</f>
        <v>435</v>
      </c>
      <c r="V125" s="205"/>
      <c r="W125" s="446">
        <f>W5+W30+W46+W71+W79+W93+W101+W111+W112+W113</f>
        <v>0</v>
      </c>
      <c r="X125" s="205"/>
      <c r="Y125" s="446">
        <f>Y5+Y30+Y46+Y71+Y79+Y93+Y101+Y111+Y112+Y113</f>
        <v>5</v>
      </c>
      <c r="Z125" s="728"/>
      <c r="AA125" s="729"/>
      <c r="AB125" s="729"/>
      <c r="AC125" s="446">
        <f>AC5+AC30+AC46+AC71+AC79+AC93+AC101+AC111+AC112+AC113</f>
        <v>17</v>
      </c>
      <c r="AD125" s="446">
        <f>AD5+AD30+AD46+AD71+AD79+AD93+AD101+AD111+AD112+AD113</f>
        <v>22</v>
      </c>
      <c r="AE125" s="406">
        <f>AE5+AE30+AE46+AE71+AE79+AE93+AE101+AE111+AE112+AE113</f>
        <v>455</v>
      </c>
      <c r="AF125" s="730"/>
      <c r="AG125" s="731"/>
      <c r="AH125" s="406">
        <f>AH5+AH30+AH46+AH71+AH79+AH93+AH101+AH111+AH112+AH113</f>
        <v>18</v>
      </c>
      <c r="AI125" s="722"/>
      <c r="AJ125" s="723"/>
      <c r="AK125" s="406">
        <f>AK5+AK30+AK46+AK71+AK79+AK93+AK101+AK111+AK112+AK113</f>
        <v>3</v>
      </c>
      <c r="AL125" s="470"/>
      <c r="AM125" s="471"/>
      <c r="AN125" s="527">
        <f>AN5+AN30+AN46+AN71+AN79+AN93+AN101+AN111+AN112+AN113</f>
        <v>5</v>
      </c>
      <c r="AO125" s="528"/>
      <c r="AP125" s="528"/>
      <c r="AQ125" s="529">
        <f>AQ5+AQ30+AQ46+AQ71+AQ79+AQ93+AQ101+AQ111+AQ112+AQ113</f>
        <v>5</v>
      </c>
      <c r="AR125" s="406">
        <f>AR5+AR30+AR46+AR71+AR79+AR93+AR101+AR111+AR112+AR113</f>
        <v>31</v>
      </c>
      <c r="AS125" s="407">
        <f>AS5+AS30+AS46+AS71+AS79+AS93+AS101+AS111+AS112+AS113</f>
        <v>486</v>
      </c>
    </row>
    <row r="126" spans="1:45">
      <c r="A126" s="209"/>
      <c r="B126" s="210"/>
      <c r="C126" s="210"/>
      <c r="D126" s="210"/>
      <c r="E126" s="211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2"/>
      <c r="Q126" s="210"/>
      <c r="R126" s="212"/>
      <c r="S126" s="213"/>
      <c r="T126" s="212"/>
      <c r="U126" s="213"/>
      <c r="V126" s="210"/>
      <c r="W126" s="213"/>
      <c r="X126" s="210"/>
      <c r="Y126" s="213"/>
      <c r="Z126" s="210"/>
      <c r="AA126" s="210"/>
      <c r="AB126" s="210"/>
      <c r="AC126" s="212"/>
      <c r="AD126" s="214"/>
      <c r="AE126" s="214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</row>
    <row r="127" spans="1:45" ht="16.2" customHeight="1">
      <c r="A127" s="215" t="s">
        <v>305</v>
      </c>
      <c r="B127" s="708" t="s">
        <v>306</v>
      </c>
      <c r="C127" s="708"/>
      <c r="D127" s="708"/>
      <c r="E127" s="708"/>
      <c r="F127" s="380" t="s">
        <v>307</v>
      </c>
      <c r="G127" s="708" t="s">
        <v>308</v>
      </c>
      <c r="H127" s="708"/>
      <c r="I127" s="708"/>
      <c r="J127" s="708"/>
      <c r="K127" s="380" t="s">
        <v>307</v>
      </c>
      <c r="L127" s="709" t="s">
        <v>309</v>
      </c>
      <c r="M127" s="709"/>
      <c r="N127" s="709"/>
      <c r="O127" s="709"/>
      <c r="P127" s="216" t="s">
        <v>307</v>
      </c>
      <c r="Q127" s="217" t="s">
        <v>310</v>
      </c>
      <c r="R127" s="216"/>
      <c r="S127" s="216" t="s">
        <v>18</v>
      </c>
      <c r="T127" s="710" t="s">
        <v>311</v>
      </c>
      <c r="U127" s="711"/>
      <c r="V127" s="212"/>
      <c r="W127" s="213"/>
      <c r="X127" s="212"/>
      <c r="Y127" s="213"/>
      <c r="Z127" s="212"/>
      <c r="AA127" s="212"/>
      <c r="AB127" s="212"/>
      <c r="AC127" s="212"/>
      <c r="AD127" s="214"/>
      <c r="AE127" s="214"/>
      <c r="AF127" s="212"/>
      <c r="AG127" s="212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6.2" customHeight="1">
      <c r="A128" s="218" t="s">
        <v>312</v>
      </c>
      <c r="B128" s="219"/>
      <c r="C128" s="219"/>
      <c r="D128" s="219"/>
      <c r="E128" s="188"/>
      <c r="F128" s="49">
        <f>COUNTA(B128:E128)</f>
        <v>0</v>
      </c>
      <c r="G128" s="49"/>
      <c r="H128" s="49"/>
      <c r="I128" s="49"/>
      <c r="J128" s="49"/>
      <c r="K128" s="49">
        <f>COUNTA(G128:J128)</f>
        <v>0</v>
      </c>
      <c r="L128" s="49"/>
      <c r="M128" s="49"/>
      <c r="N128" s="49"/>
      <c r="O128" s="49"/>
      <c r="P128" s="220">
        <f>COUNTA(L128:O128)</f>
        <v>0</v>
      </c>
      <c r="Q128" s="50" t="s">
        <v>313</v>
      </c>
      <c r="R128" s="220">
        <f>COUNTA(Q128)</f>
        <v>1</v>
      </c>
      <c r="S128" s="381">
        <f>F128+K128+P128+R128</f>
        <v>1</v>
      </c>
      <c r="T128" s="712">
        <f>F129+K129+P129+R129</f>
        <v>1</v>
      </c>
      <c r="U128" s="713"/>
      <c r="V128" s="1"/>
      <c r="W128" s="221"/>
      <c r="X128" s="1"/>
      <c r="Y128" s="221"/>
      <c r="Z128" s="1"/>
      <c r="AA128" s="1"/>
      <c r="AB128" s="1"/>
      <c r="AC128" s="13"/>
      <c r="AD128" s="222"/>
      <c r="AE128" s="222"/>
      <c r="AF128" s="13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6.2" customHeight="1">
      <c r="A129" s="223" t="s">
        <v>314</v>
      </c>
      <c r="B129" s="716"/>
      <c r="C129" s="717"/>
      <c r="D129" s="717"/>
      <c r="E129" s="718"/>
      <c r="F129" s="408">
        <f>SUM(F128:F128)</f>
        <v>0</v>
      </c>
      <c r="G129" s="719"/>
      <c r="H129" s="720"/>
      <c r="I129" s="720"/>
      <c r="J129" s="721"/>
      <c r="K129" s="408">
        <f>SUM(K128:K128)</f>
        <v>0</v>
      </c>
      <c r="L129" s="719"/>
      <c r="M129" s="720"/>
      <c r="N129" s="720"/>
      <c r="O129" s="721"/>
      <c r="P129" s="224">
        <f>SUM(P128:P128)</f>
        <v>0</v>
      </c>
      <c r="Q129" s="225"/>
      <c r="R129" s="224">
        <f>SUM(R128:R128)</f>
        <v>1</v>
      </c>
      <c r="S129" s="226"/>
      <c r="T129" s="714"/>
      <c r="U129" s="715"/>
      <c r="V129" s="1"/>
      <c r="W129" s="221"/>
      <c r="X129" s="1"/>
      <c r="Y129" s="221"/>
      <c r="Z129" s="1"/>
      <c r="AA129" s="1"/>
      <c r="AB129" s="1"/>
      <c r="AC129" s="13"/>
      <c r="AD129" s="222"/>
      <c r="AE129" s="222"/>
      <c r="AF129" s="13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6.5" customHeight="1">
      <c r="A130" s="707" t="s">
        <v>585</v>
      </c>
      <c r="B130" s="707"/>
      <c r="C130" s="707"/>
      <c r="D130" s="707"/>
      <c r="E130" s="707"/>
      <c r="F130" s="707"/>
      <c r="G130" s="707"/>
      <c r="H130" s="707"/>
      <c r="I130" s="707"/>
      <c r="J130" s="707"/>
      <c r="K130" s="707"/>
      <c r="L130" s="707"/>
      <c r="M130" s="707"/>
      <c r="N130" s="707"/>
      <c r="O130" s="707"/>
      <c r="P130" s="707"/>
      <c r="Q130" s="707"/>
      <c r="R130" s="707"/>
      <c r="S130" s="707"/>
      <c r="T130" s="707"/>
      <c r="U130" s="707"/>
      <c r="V130" s="707"/>
      <c r="W130" s="707"/>
      <c r="X130" s="707"/>
      <c r="Y130" s="707"/>
      <c r="Z130" s="707"/>
      <c r="AA130" s="707"/>
      <c r="AB130" s="707"/>
      <c r="AC130" s="707"/>
      <c r="AD130" s="707"/>
      <c r="AE130" s="707"/>
      <c r="AF130" s="707"/>
      <c r="AG130" s="707"/>
      <c r="AH130" s="707"/>
      <c r="AI130" s="707"/>
      <c r="AJ130" s="707"/>
      <c r="AK130" s="707"/>
      <c r="AL130" s="707"/>
      <c r="AM130" s="707"/>
      <c r="AN130" s="707"/>
      <c r="AO130" s="707"/>
      <c r="AP130" s="707"/>
      <c r="AQ130" s="707"/>
      <c r="AR130" s="707"/>
      <c r="AS130" s="707"/>
    </row>
    <row r="131" spans="1:45">
      <c r="A131" s="227"/>
      <c r="B131" s="228"/>
      <c r="C131" s="228"/>
      <c r="D131" s="228"/>
      <c r="E131" s="229"/>
      <c r="F131" s="409"/>
      <c r="G131" s="231"/>
      <c r="H131" s="231"/>
      <c r="I131" s="231"/>
      <c r="J131" s="232"/>
      <c r="K131" s="409"/>
      <c r="L131" s="231"/>
      <c r="M131" s="231"/>
      <c r="N131" s="231"/>
      <c r="O131" s="229"/>
      <c r="P131" s="230"/>
      <c r="Q131" s="229"/>
      <c r="R131" s="230"/>
      <c r="S131" s="233"/>
      <c r="T131" s="230"/>
      <c r="U131" s="233"/>
      <c r="V131" s="231"/>
      <c r="W131" s="233"/>
      <c r="X131" s="231"/>
      <c r="Y131" s="233"/>
      <c r="Z131" s="231"/>
      <c r="AA131" s="231"/>
      <c r="AB131" s="231"/>
      <c r="AC131" s="234"/>
      <c r="AD131" s="235"/>
      <c r="AE131" s="235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</row>
  </sheetData>
  <mergeCells count="785">
    <mergeCell ref="AC42:AC43"/>
    <mergeCell ref="AD42:AD43"/>
    <mergeCell ref="AE42:AE43"/>
    <mergeCell ref="AH42:AH43"/>
    <mergeCell ref="AK42:AK43"/>
    <mergeCell ref="AN42:AN43"/>
    <mergeCell ref="AQ42:AQ43"/>
    <mergeCell ref="AR42:AR43"/>
    <mergeCell ref="AS42:AS43"/>
    <mergeCell ref="A42:A43"/>
    <mergeCell ref="F42:F43"/>
    <mergeCell ref="K42:K43"/>
    <mergeCell ref="P42:P43"/>
    <mergeCell ref="R42:R43"/>
    <mergeCell ref="S42:S43"/>
    <mergeCell ref="U42:U43"/>
    <mergeCell ref="W42:W43"/>
    <mergeCell ref="Y42:Y43"/>
    <mergeCell ref="AH98:AH99"/>
    <mergeCell ref="AK98:AK99"/>
    <mergeCell ref="AN98:AN99"/>
    <mergeCell ref="AR98:AR99"/>
    <mergeCell ref="AS98:AS99"/>
    <mergeCell ref="A98:A99"/>
    <mergeCell ref="F98:F99"/>
    <mergeCell ref="K98:K99"/>
    <mergeCell ref="P98:P99"/>
    <mergeCell ref="S98:S99"/>
    <mergeCell ref="U98:U99"/>
    <mergeCell ref="AC98:AC99"/>
    <mergeCell ref="AD98:AD99"/>
    <mergeCell ref="AE98:AE99"/>
    <mergeCell ref="R98:R99"/>
    <mergeCell ref="W98:W99"/>
    <mergeCell ref="Y98:Y99"/>
    <mergeCell ref="AQ98:AQ99"/>
    <mergeCell ref="AK60:AK62"/>
    <mergeCell ref="AN60:AN62"/>
    <mergeCell ref="AR60:AR62"/>
    <mergeCell ref="AS60:AS62"/>
    <mergeCell ref="A83:A85"/>
    <mergeCell ref="F83:F85"/>
    <mergeCell ref="K83:K85"/>
    <mergeCell ref="P83:P85"/>
    <mergeCell ref="R83:R85"/>
    <mergeCell ref="S83:S85"/>
    <mergeCell ref="U83:U85"/>
    <mergeCell ref="W83:W85"/>
    <mergeCell ref="Y83:Y85"/>
    <mergeCell ref="AC83:AC85"/>
    <mergeCell ref="AD83:AD85"/>
    <mergeCell ref="AE83:AE85"/>
    <mergeCell ref="AH83:AH85"/>
    <mergeCell ref="AK83:AK85"/>
    <mergeCell ref="AN83:AN85"/>
    <mergeCell ref="AR83:AR85"/>
    <mergeCell ref="AS83:AS85"/>
    <mergeCell ref="A60:A62"/>
    <mergeCell ref="A63:A64"/>
    <mergeCell ref="F63:F64"/>
    <mergeCell ref="AC11:AC14"/>
    <mergeCell ref="AD11:AD14"/>
    <mergeCell ref="A17:A19"/>
    <mergeCell ref="F17:F19"/>
    <mergeCell ref="K17:K19"/>
    <mergeCell ref="P17:P19"/>
    <mergeCell ref="R17:R19"/>
    <mergeCell ref="AE60:AE62"/>
    <mergeCell ref="AH60:AH62"/>
    <mergeCell ref="A11:A14"/>
    <mergeCell ref="F11:F14"/>
    <mergeCell ref="K11:K14"/>
    <mergeCell ref="P11:P14"/>
    <mergeCell ref="R11:R14"/>
    <mergeCell ref="S11:S14"/>
    <mergeCell ref="U11:U14"/>
    <mergeCell ref="W11:W14"/>
    <mergeCell ref="Y11:Y14"/>
    <mergeCell ref="AE11:AE14"/>
    <mergeCell ref="AH11:AH14"/>
    <mergeCell ref="U15:U16"/>
    <mergeCell ref="W15:W16"/>
    <mergeCell ref="Y15:Y16"/>
    <mergeCell ref="AC15:AC16"/>
    <mergeCell ref="A1:AS1"/>
    <mergeCell ref="A2:AS2"/>
    <mergeCell ref="A3:A4"/>
    <mergeCell ref="B3:U3"/>
    <mergeCell ref="V3:AD3"/>
    <mergeCell ref="AE3:AE4"/>
    <mergeCell ref="AF3:AR3"/>
    <mergeCell ref="AS3:AS4"/>
    <mergeCell ref="B4:E4"/>
    <mergeCell ref="G4:J4"/>
    <mergeCell ref="L4:O4"/>
    <mergeCell ref="Z4:AB4"/>
    <mergeCell ref="AF4:AG4"/>
    <mergeCell ref="AI4:AJ4"/>
    <mergeCell ref="AL4:AM4"/>
    <mergeCell ref="AO4:AP4"/>
    <mergeCell ref="Z5:AB5"/>
    <mergeCell ref="AF5:AG5"/>
    <mergeCell ref="AI5:AJ5"/>
    <mergeCell ref="AL5:AM5"/>
    <mergeCell ref="AC6:AC9"/>
    <mergeCell ref="AD6:AD9"/>
    <mergeCell ref="AE6:AE9"/>
    <mergeCell ref="AH6:AH9"/>
    <mergeCell ref="AK6:AK9"/>
    <mergeCell ref="AN6:AN9"/>
    <mergeCell ref="AR6:AR9"/>
    <mergeCell ref="AS6:AS9"/>
    <mergeCell ref="A6:A9"/>
    <mergeCell ref="F6:F9"/>
    <mergeCell ref="K6:K9"/>
    <mergeCell ref="P6:P9"/>
    <mergeCell ref="R6:R9"/>
    <mergeCell ref="S6:S9"/>
    <mergeCell ref="U6:U9"/>
    <mergeCell ref="W6:W9"/>
    <mergeCell ref="Y6:Y9"/>
    <mergeCell ref="AK11:AK14"/>
    <mergeCell ref="AN11:AN14"/>
    <mergeCell ref="AR11:AR14"/>
    <mergeCell ref="AS11:AS14"/>
    <mergeCell ref="AH15:AH16"/>
    <mergeCell ref="AK15:AK16"/>
    <mergeCell ref="AN15:AN16"/>
    <mergeCell ref="AR15:AR16"/>
    <mergeCell ref="AS15:AS16"/>
    <mergeCell ref="AD15:AD16"/>
    <mergeCell ref="AE15:AE16"/>
    <mergeCell ref="A15:A16"/>
    <mergeCell ref="F15:F16"/>
    <mergeCell ref="K15:K16"/>
    <mergeCell ref="P15:P16"/>
    <mergeCell ref="R15:R16"/>
    <mergeCell ref="S15:S16"/>
    <mergeCell ref="AE17:AE19"/>
    <mergeCell ref="AK17:AK19"/>
    <mergeCell ref="AN17:AN19"/>
    <mergeCell ref="AR17:AR19"/>
    <mergeCell ref="AS17:AS19"/>
    <mergeCell ref="S17:S19"/>
    <mergeCell ref="U17:U19"/>
    <mergeCell ref="W17:W19"/>
    <mergeCell ref="Y17:Y19"/>
    <mergeCell ref="AC17:AC19"/>
    <mergeCell ref="AD17:AD19"/>
    <mergeCell ref="A20:A22"/>
    <mergeCell ref="F20:F22"/>
    <mergeCell ref="K20:K22"/>
    <mergeCell ref="P20:P22"/>
    <mergeCell ref="R20:R22"/>
    <mergeCell ref="S20:S22"/>
    <mergeCell ref="AE23:AE24"/>
    <mergeCell ref="AH23:AH24"/>
    <mergeCell ref="AH17:AH19"/>
    <mergeCell ref="AS23:AS24"/>
    <mergeCell ref="S23:S24"/>
    <mergeCell ref="U23:U24"/>
    <mergeCell ref="W23:W24"/>
    <mergeCell ref="Y23:Y24"/>
    <mergeCell ref="AC23:AC24"/>
    <mergeCell ref="AD23:AD24"/>
    <mergeCell ref="AH20:AH22"/>
    <mergeCell ref="AK20:AK22"/>
    <mergeCell ref="AN20:AN22"/>
    <mergeCell ref="AR20:AR22"/>
    <mergeCell ref="AS20:AS22"/>
    <mergeCell ref="U20:U22"/>
    <mergeCell ref="W20:W22"/>
    <mergeCell ref="Y20:Y22"/>
    <mergeCell ref="AC20:AC22"/>
    <mergeCell ref="AD20:AD22"/>
    <mergeCell ref="AE20:AE22"/>
    <mergeCell ref="A25:A26"/>
    <mergeCell ref="F25:F26"/>
    <mergeCell ref="K25:K26"/>
    <mergeCell ref="P25:P26"/>
    <mergeCell ref="R25:R26"/>
    <mergeCell ref="S25:S26"/>
    <mergeCell ref="AK23:AK24"/>
    <mergeCell ref="AN23:AN24"/>
    <mergeCell ref="AR23:AR24"/>
    <mergeCell ref="A23:A24"/>
    <mergeCell ref="F23:F24"/>
    <mergeCell ref="K23:K24"/>
    <mergeCell ref="P23:P24"/>
    <mergeCell ref="R23:R24"/>
    <mergeCell ref="AH25:AH26"/>
    <mergeCell ref="AK25:AK26"/>
    <mergeCell ref="AN25:AN26"/>
    <mergeCell ref="AR25:AR26"/>
    <mergeCell ref="AS25:AS26"/>
    <mergeCell ref="U25:U26"/>
    <mergeCell ref="W25:W26"/>
    <mergeCell ref="Y25:Y26"/>
    <mergeCell ref="AC25:AC26"/>
    <mergeCell ref="AD25:AD26"/>
    <mergeCell ref="AE25:AE26"/>
    <mergeCell ref="AC36:AC37"/>
    <mergeCell ref="AL30:AM30"/>
    <mergeCell ref="AS36:AS37"/>
    <mergeCell ref="AD36:AD37"/>
    <mergeCell ref="AE36:AE37"/>
    <mergeCell ref="AH36:AH37"/>
    <mergeCell ref="AK36:AK37"/>
    <mergeCell ref="Y36:Y37"/>
    <mergeCell ref="AC27:AC29"/>
    <mergeCell ref="AD27:AD29"/>
    <mergeCell ref="AE27:AE29"/>
    <mergeCell ref="AH27:AH29"/>
    <mergeCell ref="AK27:AK29"/>
    <mergeCell ref="AN27:AN29"/>
    <mergeCell ref="AR27:AR29"/>
    <mergeCell ref="AS27:AS29"/>
    <mergeCell ref="AO30:AP30"/>
    <mergeCell ref="A32:A33"/>
    <mergeCell ref="F32:F33"/>
    <mergeCell ref="K32:K33"/>
    <mergeCell ref="P32:P33"/>
    <mergeCell ref="R32:R33"/>
    <mergeCell ref="S32:S33"/>
    <mergeCell ref="U32:U33"/>
    <mergeCell ref="W32:W33"/>
    <mergeCell ref="Y32:Y33"/>
    <mergeCell ref="B30:E30"/>
    <mergeCell ref="G30:J30"/>
    <mergeCell ref="L30:O30"/>
    <mergeCell ref="Z30:AB30"/>
    <mergeCell ref="AF30:AG30"/>
    <mergeCell ref="AI30:AJ30"/>
    <mergeCell ref="AR32:AR33"/>
    <mergeCell ref="AS32:AS33"/>
    <mergeCell ref="A36:A37"/>
    <mergeCell ref="F36:F37"/>
    <mergeCell ref="K36:K37"/>
    <mergeCell ref="P36:P37"/>
    <mergeCell ref="R36:R37"/>
    <mergeCell ref="S36:S37"/>
    <mergeCell ref="U36:U37"/>
    <mergeCell ref="W36:W37"/>
    <mergeCell ref="AC32:AC33"/>
    <mergeCell ref="AD32:AD33"/>
    <mergeCell ref="AE32:AE33"/>
    <mergeCell ref="AH32:AH33"/>
    <mergeCell ref="AK32:AK33"/>
    <mergeCell ref="AN32:AN33"/>
    <mergeCell ref="AN36:AN37"/>
    <mergeCell ref="AR36:AR37"/>
    <mergeCell ref="AS38:AS39"/>
    <mergeCell ref="A40:A41"/>
    <mergeCell ref="F40:F41"/>
    <mergeCell ref="K40:K41"/>
    <mergeCell ref="P40:P41"/>
    <mergeCell ref="R40:R41"/>
    <mergeCell ref="S40:S41"/>
    <mergeCell ref="W38:W39"/>
    <mergeCell ref="Y38:Y39"/>
    <mergeCell ref="AC38:AC39"/>
    <mergeCell ref="AD38:AD39"/>
    <mergeCell ref="AE38:AE39"/>
    <mergeCell ref="AH38:AH39"/>
    <mergeCell ref="AH40:AH41"/>
    <mergeCell ref="AK40:AK41"/>
    <mergeCell ref="AN40:AN41"/>
    <mergeCell ref="AR40:AR41"/>
    <mergeCell ref="AS40:AS41"/>
    <mergeCell ref="A38:A39"/>
    <mergeCell ref="F38:F39"/>
    <mergeCell ref="K38:K39"/>
    <mergeCell ref="P38:P39"/>
    <mergeCell ref="R38:R39"/>
    <mergeCell ref="S38:S39"/>
    <mergeCell ref="U40:U41"/>
    <mergeCell ref="W40:W41"/>
    <mergeCell ref="Y40:Y41"/>
    <mergeCell ref="AC40:AC41"/>
    <mergeCell ref="AD40:AD41"/>
    <mergeCell ref="AE40:AE41"/>
    <mergeCell ref="AK38:AK39"/>
    <mergeCell ref="AN38:AN39"/>
    <mergeCell ref="AR38:AR39"/>
    <mergeCell ref="U38:U39"/>
    <mergeCell ref="AI46:AJ46"/>
    <mergeCell ref="AL46:AM46"/>
    <mergeCell ref="A47:A48"/>
    <mergeCell ref="F47:F48"/>
    <mergeCell ref="K47:K48"/>
    <mergeCell ref="P47:P48"/>
    <mergeCell ref="R47:R48"/>
    <mergeCell ref="S47:S48"/>
    <mergeCell ref="U47:U48"/>
    <mergeCell ref="W47:W48"/>
    <mergeCell ref="B46:E46"/>
    <mergeCell ref="G46:J46"/>
    <mergeCell ref="L46:O46"/>
    <mergeCell ref="Z46:AB46"/>
    <mergeCell ref="AF46:AG46"/>
    <mergeCell ref="AN47:AN48"/>
    <mergeCell ref="AR47:AR48"/>
    <mergeCell ref="AS47:AS48"/>
    <mergeCell ref="A49:A51"/>
    <mergeCell ref="F49:F51"/>
    <mergeCell ref="K49:K51"/>
    <mergeCell ref="P49:P51"/>
    <mergeCell ref="R49:R51"/>
    <mergeCell ref="S49:S51"/>
    <mergeCell ref="U49:U51"/>
    <mergeCell ref="Y47:Y48"/>
    <mergeCell ref="AC47:AC48"/>
    <mergeCell ref="AD47:AD48"/>
    <mergeCell ref="AE47:AE48"/>
    <mergeCell ref="AH47:AH48"/>
    <mergeCell ref="AK47:AK48"/>
    <mergeCell ref="AK49:AK51"/>
    <mergeCell ref="AN49:AN51"/>
    <mergeCell ref="AR49:AR51"/>
    <mergeCell ref="AS49:AS51"/>
    <mergeCell ref="AD49:AD51"/>
    <mergeCell ref="AE49:AE51"/>
    <mergeCell ref="AH49:AH51"/>
    <mergeCell ref="A52:A53"/>
    <mergeCell ref="F52:F53"/>
    <mergeCell ref="K52:K53"/>
    <mergeCell ref="P52:P53"/>
    <mergeCell ref="R52:R53"/>
    <mergeCell ref="S52:S53"/>
    <mergeCell ref="W49:W51"/>
    <mergeCell ref="Y49:Y51"/>
    <mergeCell ref="AC49:AC51"/>
    <mergeCell ref="AH52:AH53"/>
    <mergeCell ref="AK52:AK53"/>
    <mergeCell ref="AN52:AN53"/>
    <mergeCell ref="AR52:AR53"/>
    <mergeCell ref="AS52:AS53"/>
    <mergeCell ref="A54:A55"/>
    <mergeCell ref="F54:F55"/>
    <mergeCell ref="K54:K55"/>
    <mergeCell ref="P54:P55"/>
    <mergeCell ref="R54:R55"/>
    <mergeCell ref="U52:U53"/>
    <mergeCell ref="W52:W53"/>
    <mergeCell ref="Y52:Y53"/>
    <mergeCell ref="AC52:AC53"/>
    <mergeCell ref="AD52:AD53"/>
    <mergeCell ref="AE52:AE53"/>
    <mergeCell ref="AE54:AE55"/>
    <mergeCell ref="AH54:AH55"/>
    <mergeCell ref="AK54:AK55"/>
    <mergeCell ref="AN54:AN55"/>
    <mergeCell ref="AR54:AR55"/>
    <mergeCell ref="AS54:AS55"/>
    <mergeCell ref="S54:S55"/>
    <mergeCell ref="U54:U55"/>
    <mergeCell ref="W54:W55"/>
    <mergeCell ref="Y54:Y55"/>
    <mergeCell ref="AC54:AC55"/>
    <mergeCell ref="AD54:AD55"/>
    <mergeCell ref="AH56:AH57"/>
    <mergeCell ref="AK56:AK57"/>
    <mergeCell ref="AN56:AN57"/>
    <mergeCell ref="AR56:AR57"/>
    <mergeCell ref="AS56:AS57"/>
    <mergeCell ref="AD56:AD57"/>
    <mergeCell ref="AE56:AE57"/>
    <mergeCell ref="A58:A59"/>
    <mergeCell ref="F58:F59"/>
    <mergeCell ref="K58:K59"/>
    <mergeCell ref="P58:P59"/>
    <mergeCell ref="R58:R59"/>
    <mergeCell ref="U56:U57"/>
    <mergeCell ref="W56:W57"/>
    <mergeCell ref="Y56:Y57"/>
    <mergeCell ref="AC56:AC57"/>
    <mergeCell ref="A56:A57"/>
    <mergeCell ref="F56:F57"/>
    <mergeCell ref="K56:K57"/>
    <mergeCell ref="P56:P57"/>
    <mergeCell ref="R56:R57"/>
    <mergeCell ref="S56:S57"/>
    <mergeCell ref="AE58:AE59"/>
    <mergeCell ref="AH58:AH59"/>
    <mergeCell ref="AK58:AK59"/>
    <mergeCell ref="AN58:AN59"/>
    <mergeCell ref="AR58:AR59"/>
    <mergeCell ref="AS58:AS59"/>
    <mergeCell ref="S58:S59"/>
    <mergeCell ref="U58:U59"/>
    <mergeCell ref="W58:W59"/>
    <mergeCell ref="Y58:Y59"/>
    <mergeCell ref="AC58:AC59"/>
    <mergeCell ref="AD58:AD59"/>
    <mergeCell ref="AQ58:AQ59"/>
    <mergeCell ref="K63:K64"/>
    <mergeCell ref="P63:P64"/>
    <mergeCell ref="R63:R64"/>
    <mergeCell ref="AE63:AE64"/>
    <mergeCell ref="AH63:AH64"/>
    <mergeCell ref="F60:F62"/>
    <mergeCell ref="K60:K62"/>
    <mergeCell ref="P60:P62"/>
    <mergeCell ref="S60:S62"/>
    <mergeCell ref="W60:W62"/>
    <mergeCell ref="Y60:Y62"/>
    <mergeCell ref="AC60:AC62"/>
    <mergeCell ref="AD60:AD62"/>
    <mergeCell ref="R60:R62"/>
    <mergeCell ref="U60:U62"/>
    <mergeCell ref="AK63:AK64"/>
    <mergeCell ref="AN63:AN64"/>
    <mergeCell ref="AR63:AR64"/>
    <mergeCell ref="AS63:AS64"/>
    <mergeCell ref="S63:S64"/>
    <mergeCell ref="U63:U64"/>
    <mergeCell ref="W63:W64"/>
    <mergeCell ref="Y63:Y64"/>
    <mergeCell ref="AC63:AC64"/>
    <mergeCell ref="AD63:AD64"/>
    <mergeCell ref="AH65:AH66"/>
    <mergeCell ref="AK65:AK66"/>
    <mergeCell ref="AN65:AN66"/>
    <mergeCell ref="AR65:AR66"/>
    <mergeCell ref="AS65:AS66"/>
    <mergeCell ref="A67:A68"/>
    <mergeCell ref="F67:F68"/>
    <mergeCell ref="K67:K68"/>
    <mergeCell ref="P67:P68"/>
    <mergeCell ref="R67:R68"/>
    <mergeCell ref="U65:U66"/>
    <mergeCell ref="W65:W66"/>
    <mergeCell ref="Y65:Y66"/>
    <mergeCell ref="AC65:AC66"/>
    <mergeCell ref="AD65:AD66"/>
    <mergeCell ref="AE65:AE66"/>
    <mergeCell ref="A65:A66"/>
    <mergeCell ref="F65:F66"/>
    <mergeCell ref="K65:K66"/>
    <mergeCell ref="P65:P66"/>
    <mergeCell ref="R65:R66"/>
    <mergeCell ref="S65:S66"/>
    <mergeCell ref="AS67:AS68"/>
    <mergeCell ref="AN67:AN68"/>
    <mergeCell ref="B71:E71"/>
    <mergeCell ref="G71:J71"/>
    <mergeCell ref="L71:O71"/>
    <mergeCell ref="Z71:AB71"/>
    <mergeCell ref="AF71:AG71"/>
    <mergeCell ref="AI71:AJ71"/>
    <mergeCell ref="AL71:AM71"/>
    <mergeCell ref="AD67:AD68"/>
    <mergeCell ref="AE67:AE68"/>
    <mergeCell ref="AH67:AH68"/>
    <mergeCell ref="AK67:AK68"/>
    <mergeCell ref="AR67:AR68"/>
    <mergeCell ref="S67:S68"/>
    <mergeCell ref="U67:U68"/>
    <mergeCell ref="W67:W68"/>
    <mergeCell ref="Y67:Y68"/>
    <mergeCell ref="AC67:AC68"/>
    <mergeCell ref="AH72:AH73"/>
    <mergeCell ref="AK72:AK73"/>
    <mergeCell ref="AN72:AN73"/>
    <mergeCell ref="AR72:AR73"/>
    <mergeCell ref="AS72:AS73"/>
    <mergeCell ref="A74:A75"/>
    <mergeCell ref="F74:F75"/>
    <mergeCell ref="K74:K75"/>
    <mergeCell ref="P74:P75"/>
    <mergeCell ref="R74:R75"/>
    <mergeCell ref="U72:U73"/>
    <mergeCell ref="W72:W73"/>
    <mergeCell ref="Y72:Y73"/>
    <mergeCell ref="AC72:AC73"/>
    <mergeCell ref="AD72:AD73"/>
    <mergeCell ref="AE72:AE73"/>
    <mergeCell ref="A72:A73"/>
    <mergeCell ref="F72:F73"/>
    <mergeCell ref="K72:K73"/>
    <mergeCell ref="P72:P73"/>
    <mergeCell ref="R72:R73"/>
    <mergeCell ref="S72:S73"/>
    <mergeCell ref="AN74:AN75"/>
    <mergeCell ref="AR74:AR75"/>
    <mergeCell ref="AS74:AS75"/>
    <mergeCell ref="S74:S75"/>
    <mergeCell ref="U74:U75"/>
    <mergeCell ref="W74:W75"/>
    <mergeCell ref="Y74:Y75"/>
    <mergeCell ref="AC74:AC75"/>
    <mergeCell ref="AD74:AD75"/>
    <mergeCell ref="B79:E79"/>
    <mergeCell ref="G79:J79"/>
    <mergeCell ref="L79:O79"/>
    <mergeCell ref="Z79:AB79"/>
    <mergeCell ref="AI79:AJ79"/>
    <mergeCell ref="AL79:AM79"/>
    <mergeCell ref="AE74:AE75"/>
    <mergeCell ref="AH74:AH75"/>
    <mergeCell ref="AK74:AK75"/>
    <mergeCell ref="A86:A87"/>
    <mergeCell ref="F86:F87"/>
    <mergeCell ref="K86:K87"/>
    <mergeCell ref="P86:P87"/>
    <mergeCell ref="R86:R87"/>
    <mergeCell ref="AE86:AE87"/>
    <mergeCell ref="AH86:AH87"/>
    <mergeCell ref="AK86:AK87"/>
    <mergeCell ref="AN86:AN87"/>
    <mergeCell ref="AR86:AR87"/>
    <mergeCell ref="AS86:AS87"/>
    <mergeCell ref="S86:S87"/>
    <mergeCell ref="U86:U87"/>
    <mergeCell ref="W86:W87"/>
    <mergeCell ref="Y86:Y87"/>
    <mergeCell ref="AC86:AC87"/>
    <mergeCell ref="AD86:AD87"/>
    <mergeCell ref="AH89:AH90"/>
    <mergeCell ref="AK89:AK90"/>
    <mergeCell ref="AN89:AN90"/>
    <mergeCell ref="AR89:AR90"/>
    <mergeCell ref="AS89:AS90"/>
    <mergeCell ref="AD89:AD90"/>
    <mergeCell ref="AE89:AE90"/>
    <mergeCell ref="AQ86:AQ87"/>
    <mergeCell ref="AQ89:AQ90"/>
    <mergeCell ref="A91:A92"/>
    <mergeCell ref="F91:F92"/>
    <mergeCell ref="K91:K92"/>
    <mergeCell ref="P91:P92"/>
    <mergeCell ref="R91:R92"/>
    <mergeCell ref="U89:U90"/>
    <mergeCell ref="W89:W90"/>
    <mergeCell ref="Y89:Y90"/>
    <mergeCell ref="AC89:AC90"/>
    <mergeCell ref="A89:A90"/>
    <mergeCell ref="F89:F90"/>
    <mergeCell ref="K89:K90"/>
    <mergeCell ref="P89:P90"/>
    <mergeCell ref="R89:R90"/>
    <mergeCell ref="S89:S90"/>
    <mergeCell ref="AE91:AE92"/>
    <mergeCell ref="AH91:AH92"/>
    <mergeCell ref="AK91:AK92"/>
    <mergeCell ref="AN91:AN92"/>
    <mergeCell ref="AR91:AR92"/>
    <mergeCell ref="AS91:AS92"/>
    <mergeCell ref="S91:S92"/>
    <mergeCell ref="U91:U92"/>
    <mergeCell ref="W91:W92"/>
    <mergeCell ref="Y91:Y92"/>
    <mergeCell ref="AC91:AC92"/>
    <mergeCell ref="AD91:AD92"/>
    <mergeCell ref="AQ91:AQ92"/>
    <mergeCell ref="AL93:AM93"/>
    <mergeCell ref="A94:A95"/>
    <mergeCell ref="F94:F95"/>
    <mergeCell ref="K94:K95"/>
    <mergeCell ref="P94:P95"/>
    <mergeCell ref="R94:R95"/>
    <mergeCell ref="S94:S95"/>
    <mergeCell ref="U94:U95"/>
    <mergeCell ref="W94:W95"/>
    <mergeCell ref="Y94:Y95"/>
    <mergeCell ref="B93:E93"/>
    <mergeCell ref="G93:J93"/>
    <mergeCell ref="L93:O93"/>
    <mergeCell ref="Z93:AB93"/>
    <mergeCell ref="AF93:AG93"/>
    <mergeCell ref="AI93:AJ93"/>
    <mergeCell ref="A102:A105"/>
    <mergeCell ref="F102:F105"/>
    <mergeCell ref="K102:K105"/>
    <mergeCell ref="P102:P105"/>
    <mergeCell ref="R102:R105"/>
    <mergeCell ref="S102:S105"/>
    <mergeCell ref="AN96:AN97"/>
    <mergeCell ref="AR96:AR97"/>
    <mergeCell ref="AS96:AS97"/>
    <mergeCell ref="B101:E101"/>
    <mergeCell ref="G101:J101"/>
    <mergeCell ref="L101:O101"/>
    <mergeCell ref="Z101:AB101"/>
    <mergeCell ref="AF101:AG101"/>
    <mergeCell ref="AI101:AJ101"/>
    <mergeCell ref="AL101:AM101"/>
    <mergeCell ref="Y96:Y97"/>
    <mergeCell ref="AC96:AC97"/>
    <mergeCell ref="AD96:AD97"/>
    <mergeCell ref="AE96:AE97"/>
    <mergeCell ref="AH96:AH97"/>
    <mergeCell ref="AK96:AK97"/>
    <mergeCell ref="AN102:AN105"/>
    <mergeCell ref="AR102:AR105"/>
    <mergeCell ref="AL113:AM113"/>
    <mergeCell ref="AH102:AH105"/>
    <mergeCell ref="AK102:AK105"/>
    <mergeCell ref="AS102:AS105"/>
    <mergeCell ref="Z112:AB112"/>
    <mergeCell ref="AF112:AG112"/>
    <mergeCell ref="AI112:AJ112"/>
    <mergeCell ref="U102:U105"/>
    <mergeCell ref="W102:W105"/>
    <mergeCell ref="Y102:Y105"/>
    <mergeCell ref="AC102:AC105"/>
    <mergeCell ref="AD102:AD105"/>
    <mergeCell ref="AE102:AE105"/>
    <mergeCell ref="AL112:AM112"/>
    <mergeCell ref="Z111:AB111"/>
    <mergeCell ref="AF111:AG111"/>
    <mergeCell ref="AI111:AJ111"/>
    <mergeCell ref="AL111:AM111"/>
    <mergeCell ref="AQ102:AQ105"/>
    <mergeCell ref="AN106:AN110"/>
    <mergeCell ref="AK116:AK119"/>
    <mergeCell ref="AN116:AN119"/>
    <mergeCell ref="AR116:AR119"/>
    <mergeCell ref="AS116:AS119"/>
    <mergeCell ref="A121:A123"/>
    <mergeCell ref="F121:F123"/>
    <mergeCell ref="K121:K123"/>
    <mergeCell ref="P121:P123"/>
    <mergeCell ref="R121:R123"/>
    <mergeCell ref="U116:U119"/>
    <mergeCell ref="W116:W119"/>
    <mergeCell ref="Y116:Y119"/>
    <mergeCell ref="AC116:AC119"/>
    <mergeCell ref="AD116:AD119"/>
    <mergeCell ref="AE116:AE119"/>
    <mergeCell ref="A116:A119"/>
    <mergeCell ref="F116:F119"/>
    <mergeCell ref="K116:K119"/>
    <mergeCell ref="P116:P119"/>
    <mergeCell ref="R116:R119"/>
    <mergeCell ref="S116:S119"/>
    <mergeCell ref="AE121:AE123"/>
    <mergeCell ref="AH121:AH123"/>
    <mergeCell ref="AK121:AK123"/>
    <mergeCell ref="AN121:AN123"/>
    <mergeCell ref="AR121:AR123"/>
    <mergeCell ref="AS121:AS123"/>
    <mergeCell ref="S121:S123"/>
    <mergeCell ref="U121:U123"/>
    <mergeCell ref="W121:W123"/>
    <mergeCell ref="Y121:Y123"/>
    <mergeCell ref="AC121:AC123"/>
    <mergeCell ref="AD121:AD123"/>
    <mergeCell ref="A106:A110"/>
    <mergeCell ref="F106:F110"/>
    <mergeCell ref="K106:K110"/>
    <mergeCell ref="P106:P110"/>
    <mergeCell ref="R106:R110"/>
    <mergeCell ref="S106:S110"/>
    <mergeCell ref="U106:U110"/>
    <mergeCell ref="W106:W110"/>
    <mergeCell ref="Y106:Y110"/>
    <mergeCell ref="B125:E125"/>
    <mergeCell ref="G125:J125"/>
    <mergeCell ref="L125:O125"/>
    <mergeCell ref="Z125:AB125"/>
    <mergeCell ref="AF125:AG125"/>
    <mergeCell ref="AI125:AJ125"/>
    <mergeCell ref="AC106:AC110"/>
    <mergeCell ref="AD106:AD110"/>
    <mergeCell ref="AE106:AE110"/>
    <mergeCell ref="AH106:AH110"/>
    <mergeCell ref="AH116:AH119"/>
    <mergeCell ref="B113:E113"/>
    <mergeCell ref="G113:J113"/>
    <mergeCell ref="L113:O113"/>
    <mergeCell ref="Z113:AB113"/>
    <mergeCell ref="AF113:AG113"/>
    <mergeCell ref="AI113:AJ113"/>
    <mergeCell ref="A130:AS130"/>
    <mergeCell ref="B127:E127"/>
    <mergeCell ref="G127:J127"/>
    <mergeCell ref="L127:O127"/>
    <mergeCell ref="T127:U127"/>
    <mergeCell ref="T128:U129"/>
    <mergeCell ref="B129:E129"/>
    <mergeCell ref="G129:J129"/>
    <mergeCell ref="L129:O129"/>
    <mergeCell ref="A27:A29"/>
    <mergeCell ref="F27:F29"/>
    <mergeCell ref="K27:K29"/>
    <mergeCell ref="P27:P29"/>
    <mergeCell ref="R27:R29"/>
    <mergeCell ref="S27:S29"/>
    <mergeCell ref="U27:U29"/>
    <mergeCell ref="W27:W29"/>
    <mergeCell ref="Y27:Y29"/>
    <mergeCell ref="AR94:AR95"/>
    <mergeCell ref="AS94:AS95"/>
    <mergeCell ref="A96:A97"/>
    <mergeCell ref="F96:F97"/>
    <mergeCell ref="K96:K97"/>
    <mergeCell ref="P96:P97"/>
    <mergeCell ref="R96:R97"/>
    <mergeCell ref="S96:S97"/>
    <mergeCell ref="U96:U97"/>
    <mergeCell ref="W96:W97"/>
    <mergeCell ref="AC94:AC95"/>
    <mergeCell ref="AD94:AD95"/>
    <mergeCell ref="AE94:AE95"/>
    <mergeCell ref="AH94:AH95"/>
    <mergeCell ref="AK94:AK95"/>
    <mergeCell ref="AN94:AN95"/>
    <mergeCell ref="AQ94:AQ95"/>
    <mergeCell ref="AQ96:AQ97"/>
    <mergeCell ref="AO5:AP5"/>
    <mergeCell ref="AQ6:AQ9"/>
    <mergeCell ref="AQ11:AQ14"/>
    <mergeCell ref="AQ15:AQ16"/>
    <mergeCell ref="AQ20:AQ22"/>
    <mergeCell ref="AQ23:AQ24"/>
    <mergeCell ref="AQ25:AQ26"/>
    <mergeCell ref="AQ27:AQ29"/>
    <mergeCell ref="AQ17:AQ19"/>
    <mergeCell ref="AO46:AP46"/>
    <mergeCell ref="AO71:AP71"/>
    <mergeCell ref="AO79:AP79"/>
    <mergeCell ref="AO93:AP93"/>
    <mergeCell ref="AO101:AP101"/>
    <mergeCell ref="AO111:AP111"/>
    <mergeCell ref="AO112:AP112"/>
    <mergeCell ref="AO113:AP113"/>
    <mergeCell ref="AQ60:AQ62"/>
    <mergeCell ref="AQ63:AQ64"/>
    <mergeCell ref="AQ65:AQ66"/>
    <mergeCell ref="AQ67:AQ68"/>
    <mergeCell ref="AQ72:AQ73"/>
    <mergeCell ref="AQ74:AQ75"/>
    <mergeCell ref="AQ83:AQ85"/>
    <mergeCell ref="AQ32:AQ33"/>
    <mergeCell ref="AQ36:AQ37"/>
    <mergeCell ref="AQ38:AQ39"/>
    <mergeCell ref="AQ40:AQ41"/>
    <mergeCell ref="AQ47:AQ48"/>
    <mergeCell ref="AQ49:AQ51"/>
    <mergeCell ref="AQ52:AQ53"/>
    <mergeCell ref="AQ54:AQ55"/>
    <mergeCell ref="AQ56:AQ57"/>
    <mergeCell ref="AR114:AR115"/>
    <mergeCell ref="AS114:AS115"/>
    <mergeCell ref="AQ116:AQ119"/>
    <mergeCell ref="AQ121:AQ123"/>
    <mergeCell ref="AQ106:AQ110"/>
    <mergeCell ref="A114:A115"/>
    <mergeCell ref="F114:F115"/>
    <mergeCell ref="K114:K115"/>
    <mergeCell ref="P114:P115"/>
    <mergeCell ref="R114:R115"/>
    <mergeCell ref="S114:S115"/>
    <mergeCell ref="U114:U115"/>
    <mergeCell ref="W114:W115"/>
    <mergeCell ref="Y114:Y115"/>
    <mergeCell ref="AC114:AC115"/>
    <mergeCell ref="AD114:AD115"/>
    <mergeCell ref="AE114:AE115"/>
    <mergeCell ref="AH114:AH115"/>
    <mergeCell ref="AK114:AK115"/>
    <mergeCell ref="AN114:AN115"/>
    <mergeCell ref="AQ114:AQ115"/>
    <mergeCell ref="AR106:AR110"/>
    <mergeCell ref="AS106:AS110"/>
    <mergeCell ref="AK106:AK110"/>
    <mergeCell ref="A34:A35"/>
    <mergeCell ref="F34:F35"/>
    <mergeCell ref="K34:K35"/>
    <mergeCell ref="P34:P35"/>
    <mergeCell ref="R34:R35"/>
    <mergeCell ref="S34:S35"/>
    <mergeCell ref="U34:U35"/>
    <mergeCell ref="W34:W35"/>
    <mergeCell ref="Y34:Y35"/>
    <mergeCell ref="AC34:AC35"/>
    <mergeCell ref="AD34:AD35"/>
    <mergeCell ref="AE34:AE35"/>
    <mergeCell ref="AH34:AH35"/>
    <mergeCell ref="AK34:AK35"/>
    <mergeCell ref="AN34:AN35"/>
    <mergeCell ref="AQ34:AQ35"/>
    <mergeCell ref="AR34:AR35"/>
    <mergeCell ref="AS34:AS35"/>
  </mergeCells>
  <phoneticPr fontId="4" type="noConversion"/>
  <printOptions horizontalCentered="1"/>
  <pageMargins left="0" right="0" top="0" bottom="0" header="0" footer="0"/>
  <pageSetup paperSize="8" scale="76" fitToHeight="0" orientation="landscape" r:id="rId1"/>
  <headerFooter>
    <oddFooter>第 &amp;P 頁，共 &amp;N 頁</oddFooter>
  </headerFooter>
  <rowBreaks count="2" manualBreakCount="2">
    <brk id="57" max="44" man="1"/>
    <brk id="113" max="44" man="1"/>
  </rowBreaks>
  <ignoredErrors>
    <ignoredError sqref="AD46:AE46 R113:S113 K113 F113 P113 W113 Y113 AC113 S71 AD71:AE71 AR71:AS71 AQ79:AS79 AN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專任教師名冊</vt:lpstr>
      <vt:lpstr>專任教師名冊!Print_Area</vt:lpstr>
      <vt:lpstr>專任教師名冊!Print_Titles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2025-10-14T09:34:10Z</cp:lastPrinted>
  <dcterms:created xsi:type="dcterms:W3CDTF">2019-02-25T12:28:42Z</dcterms:created>
  <dcterms:modified xsi:type="dcterms:W3CDTF">2026-05-04T00:38:57Z</dcterms:modified>
</cp:coreProperties>
</file>