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46ABD3C-EBA8-404D-891A-D4D5BF602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專任教師名冊!$A$1:$AS$129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10" i="1" l="1"/>
  <c r="AS6" i="1"/>
  <c r="AR10" i="1"/>
  <c r="AR6" i="1"/>
  <c r="AQ10" i="1"/>
  <c r="AQ6" i="1"/>
  <c r="AN10" i="1"/>
  <c r="AN6" i="1"/>
  <c r="AK10" i="1"/>
  <c r="AK6" i="1"/>
  <c r="AH10" i="1"/>
  <c r="AH6" i="1"/>
  <c r="AE10" i="1"/>
  <c r="AE6" i="1"/>
  <c r="AD10" i="1"/>
  <c r="AD6" i="1"/>
  <c r="AC10" i="1"/>
  <c r="AC6" i="1"/>
  <c r="Y10" i="1"/>
  <c r="Y6" i="1"/>
  <c r="W10" i="1"/>
  <c r="W6" i="1"/>
  <c r="U10" i="1"/>
  <c r="U6" i="1"/>
  <c r="S10" i="1"/>
  <c r="S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7" i="1"/>
  <c r="AN77" i="1"/>
  <c r="AK77" i="1"/>
  <c r="AH77" i="1"/>
  <c r="AC77" i="1"/>
  <c r="Y77" i="1"/>
  <c r="W77" i="1"/>
  <c r="R77" i="1"/>
  <c r="P77" i="1"/>
  <c r="K77" i="1"/>
  <c r="F77" i="1"/>
  <c r="AK105" i="1"/>
  <c r="AH105" i="1"/>
  <c r="AD45" i="1" l="1"/>
  <c r="AR45" i="1"/>
  <c r="AR44" i="1"/>
  <c r="AD44" i="1"/>
  <c r="S45" i="1"/>
  <c r="S44" i="1"/>
  <c r="U44" i="1" s="1"/>
  <c r="AD77" i="1"/>
  <c r="AR77" i="1"/>
  <c r="S77" i="1"/>
  <c r="AQ42" i="1"/>
  <c r="AN42" i="1"/>
  <c r="AK42" i="1"/>
  <c r="AH42" i="1"/>
  <c r="AC42" i="1"/>
  <c r="Y42" i="1"/>
  <c r="W42" i="1"/>
  <c r="R42" i="1"/>
  <c r="P42" i="1"/>
  <c r="K42" i="1"/>
  <c r="AR42" i="1" l="1"/>
  <c r="S42" i="1"/>
  <c r="U42" i="1" s="1"/>
  <c r="AD42" i="1"/>
  <c r="U45" i="1"/>
  <c r="AE45" i="1"/>
  <c r="AS45" i="1" s="1"/>
  <c r="AE44" i="1"/>
  <c r="AS44" i="1" s="1"/>
  <c r="U77" i="1"/>
  <c r="AE77" i="1"/>
  <c r="AS77" i="1" s="1"/>
  <c r="F17" i="1"/>
  <c r="AE42" i="1" l="1"/>
  <c r="AS42" i="1" s="1"/>
  <c r="W110" i="1"/>
  <c r="AH80" i="1" l="1"/>
  <c r="AH81" i="1"/>
  <c r="AK80" i="1"/>
  <c r="AK81" i="1"/>
  <c r="AN80" i="1"/>
  <c r="AN81" i="1"/>
  <c r="AQ80" i="1"/>
  <c r="AQ81" i="1"/>
  <c r="AC80" i="1"/>
  <c r="AC81" i="1"/>
  <c r="Y80" i="1"/>
  <c r="Y81" i="1"/>
  <c r="W80" i="1"/>
  <c r="W81" i="1"/>
  <c r="R80" i="1"/>
  <c r="R81" i="1"/>
  <c r="P80" i="1"/>
  <c r="P81" i="1"/>
  <c r="K80" i="1"/>
  <c r="K81" i="1"/>
  <c r="F80" i="1"/>
  <c r="F81" i="1"/>
  <c r="AQ99" i="1"/>
  <c r="AN99" i="1"/>
  <c r="AK99" i="1"/>
  <c r="AH99" i="1"/>
  <c r="AC99" i="1"/>
  <c r="Y99" i="1"/>
  <c r="W99" i="1"/>
  <c r="R99" i="1"/>
  <c r="P99" i="1"/>
  <c r="K99" i="1"/>
  <c r="F99" i="1"/>
  <c r="F97" i="1"/>
  <c r="AD99" i="1" l="1"/>
  <c r="AD81" i="1"/>
  <c r="AR99" i="1"/>
  <c r="AD80" i="1"/>
  <c r="S81" i="1"/>
  <c r="AR81" i="1"/>
  <c r="AR80" i="1"/>
  <c r="S80" i="1"/>
  <c r="U80" i="1" s="1"/>
  <c r="S99" i="1"/>
  <c r="AE81" i="1" l="1"/>
  <c r="AS81" i="1" s="1"/>
  <c r="AE80" i="1"/>
  <c r="AS80" i="1" s="1"/>
  <c r="U81" i="1"/>
  <c r="AE99" i="1"/>
  <c r="AS99" i="1" s="1"/>
  <c r="U99" i="1"/>
  <c r="AQ79" i="1" l="1"/>
  <c r="AN79" i="1"/>
  <c r="AK79" i="1"/>
  <c r="AH79" i="1"/>
  <c r="AH82" i="1"/>
  <c r="AC79" i="1"/>
  <c r="Y79" i="1"/>
  <c r="W79" i="1"/>
  <c r="W82" i="1"/>
  <c r="R79" i="1"/>
  <c r="P79" i="1"/>
  <c r="K79" i="1"/>
  <c r="F79" i="1"/>
  <c r="F82" i="1"/>
  <c r="S79" i="1" l="1"/>
  <c r="AD79" i="1"/>
  <c r="AR79" i="1"/>
  <c r="AQ34" i="1"/>
  <c r="AN34" i="1"/>
  <c r="AK34" i="1"/>
  <c r="AH34" i="1"/>
  <c r="AC34" i="1"/>
  <c r="Y34" i="1"/>
  <c r="W34" i="1"/>
  <c r="R34" i="1"/>
  <c r="P34" i="1"/>
  <c r="K34" i="1"/>
  <c r="F34" i="1"/>
  <c r="AE79" i="1" l="1"/>
  <c r="AS79" i="1" s="1"/>
  <c r="U79" i="1"/>
  <c r="AD34" i="1"/>
  <c r="AR34" i="1"/>
  <c r="S34" i="1"/>
  <c r="F101" i="1"/>
  <c r="U34" i="1" l="1"/>
  <c r="AE34" i="1"/>
  <c r="AS34" i="1" s="1"/>
  <c r="AQ105" i="1" l="1"/>
  <c r="AQ123" i="1"/>
  <c r="AQ120" i="1"/>
  <c r="AQ119" i="1"/>
  <c r="AQ115" i="1"/>
  <c r="AQ113" i="1"/>
  <c r="AQ111" i="1"/>
  <c r="AQ110" i="1"/>
  <c r="AQ101" i="1"/>
  <c r="AQ97" i="1"/>
  <c r="AQ95" i="1"/>
  <c r="AQ93" i="1"/>
  <c r="AQ90" i="1"/>
  <c r="AQ88" i="1"/>
  <c r="AQ87" i="1"/>
  <c r="AQ85" i="1"/>
  <c r="AQ82" i="1"/>
  <c r="AQ76" i="1"/>
  <c r="AQ75" i="1"/>
  <c r="AQ73" i="1"/>
  <c r="AQ71" i="1"/>
  <c r="AQ69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0" i="1"/>
  <c r="AQ5" i="1" l="1"/>
  <c r="AQ30" i="1"/>
  <c r="AQ70" i="1"/>
  <c r="AQ92" i="1"/>
  <c r="AQ100" i="1"/>
  <c r="AQ78" i="1"/>
  <c r="AQ46" i="1"/>
  <c r="AQ112" i="1"/>
  <c r="AN110" i="1"/>
  <c r="AK110" i="1"/>
  <c r="AH110" i="1"/>
  <c r="AC110" i="1"/>
  <c r="Y110" i="1"/>
  <c r="R110" i="1"/>
  <c r="P110" i="1"/>
  <c r="K110" i="1"/>
  <c r="F110" i="1"/>
  <c r="AQ124" i="1" l="1"/>
  <c r="AR110" i="1"/>
  <c r="AD110" i="1"/>
  <c r="S110" i="1"/>
  <c r="U110" i="1" s="1"/>
  <c r="AN123" i="1"/>
  <c r="AK123" i="1"/>
  <c r="AH123" i="1"/>
  <c r="AH119" i="1"/>
  <c r="AC123" i="1"/>
  <c r="AC119" i="1"/>
  <c r="Y123" i="1"/>
  <c r="W123" i="1"/>
  <c r="AE110" i="1" l="1"/>
  <c r="AS110" i="1" s="1"/>
  <c r="AR123" i="1"/>
  <c r="AD123" i="1"/>
  <c r="R123" i="1"/>
  <c r="R119" i="1"/>
  <c r="P123" i="1"/>
  <c r="P119" i="1"/>
  <c r="K123" i="1"/>
  <c r="K120" i="1"/>
  <c r="F123" i="1"/>
  <c r="F120" i="1"/>
  <c r="S123" i="1" l="1"/>
  <c r="R127" i="1"/>
  <c r="P127" i="1"/>
  <c r="K127" i="1"/>
  <c r="F127" i="1"/>
  <c r="AN105" i="1"/>
  <c r="AC105" i="1"/>
  <c r="Y105" i="1"/>
  <c r="W105" i="1"/>
  <c r="R105" i="1"/>
  <c r="P105" i="1"/>
  <c r="K105" i="1"/>
  <c r="F105" i="1"/>
  <c r="F100" i="1" s="1"/>
  <c r="AN120" i="1"/>
  <c r="AN119" i="1"/>
  <c r="AN115" i="1"/>
  <c r="AN113" i="1"/>
  <c r="AK120" i="1"/>
  <c r="AK119" i="1"/>
  <c r="AK115" i="1"/>
  <c r="AK113" i="1"/>
  <c r="AH120" i="1"/>
  <c r="AH115" i="1"/>
  <c r="AH113" i="1"/>
  <c r="AC120" i="1"/>
  <c r="AC115" i="1"/>
  <c r="AC113" i="1"/>
  <c r="Y119" i="1"/>
  <c r="AD119" i="1" s="1"/>
  <c r="Y113" i="1"/>
  <c r="Y115" i="1"/>
  <c r="W120" i="1"/>
  <c r="W115" i="1"/>
  <c r="W113" i="1"/>
  <c r="R120" i="1"/>
  <c r="R115" i="1"/>
  <c r="R113" i="1"/>
  <c r="P120" i="1"/>
  <c r="P115" i="1"/>
  <c r="P113" i="1"/>
  <c r="K119" i="1"/>
  <c r="K115" i="1"/>
  <c r="K113" i="1"/>
  <c r="F119" i="1"/>
  <c r="F115" i="1"/>
  <c r="F113" i="1"/>
  <c r="AN111" i="1"/>
  <c r="AK111" i="1"/>
  <c r="AH111" i="1"/>
  <c r="AC111" i="1"/>
  <c r="Y111" i="1"/>
  <c r="W111" i="1"/>
  <c r="R111" i="1"/>
  <c r="K111" i="1"/>
  <c r="P111" i="1"/>
  <c r="F111" i="1"/>
  <c r="AN101" i="1"/>
  <c r="AK101" i="1"/>
  <c r="AH101" i="1"/>
  <c r="AH100" i="1" s="1"/>
  <c r="AC101" i="1"/>
  <c r="Y101" i="1"/>
  <c r="W101" i="1"/>
  <c r="R101" i="1"/>
  <c r="P101" i="1"/>
  <c r="K101" i="1"/>
  <c r="AN97" i="1"/>
  <c r="AN95" i="1"/>
  <c r="AN93" i="1"/>
  <c r="AK97" i="1"/>
  <c r="AK95" i="1"/>
  <c r="AK93" i="1"/>
  <c r="AH97" i="1"/>
  <c r="AH95" i="1"/>
  <c r="AH93" i="1"/>
  <c r="AC97" i="1"/>
  <c r="AC95" i="1"/>
  <c r="AC93" i="1"/>
  <c r="Y97" i="1"/>
  <c r="Y95" i="1"/>
  <c r="Y93" i="1"/>
  <c r="W97" i="1"/>
  <c r="W95" i="1"/>
  <c r="W93" i="1"/>
  <c r="R97" i="1"/>
  <c r="R95" i="1"/>
  <c r="R93" i="1"/>
  <c r="P97" i="1"/>
  <c r="P95" i="1"/>
  <c r="P93" i="1"/>
  <c r="K97" i="1"/>
  <c r="K95" i="1"/>
  <c r="K93" i="1"/>
  <c r="F95" i="1"/>
  <c r="F93" i="1"/>
  <c r="AN90" i="1"/>
  <c r="AN88" i="1"/>
  <c r="AN87" i="1"/>
  <c r="AN85" i="1"/>
  <c r="AN82" i="1"/>
  <c r="AK90" i="1"/>
  <c r="AK88" i="1"/>
  <c r="AK87" i="1"/>
  <c r="AK85" i="1"/>
  <c r="AK82" i="1"/>
  <c r="AH90" i="1"/>
  <c r="AH88" i="1"/>
  <c r="AH87" i="1"/>
  <c r="AH85" i="1"/>
  <c r="AC90" i="1"/>
  <c r="AC88" i="1"/>
  <c r="AC87" i="1"/>
  <c r="AC85" i="1"/>
  <c r="AC82" i="1"/>
  <c r="Y90" i="1"/>
  <c r="Y88" i="1"/>
  <c r="Y87" i="1"/>
  <c r="Y85" i="1"/>
  <c r="Y82" i="1"/>
  <c r="W90" i="1"/>
  <c r="W88" i="1"/>
  <c r="W87" i="1"/>
  <c r="W85" i="1"/>
  <c r="R90" i="1"/>
  <c r="R88" i="1"/>
  <c r="R87" i="1"/>
  <c r="R85" i="1"/>
  <c r="R82" i="1"/>
  <c r="P90" i="1"/>
  <c r="P88" i="1"/>
  <c r="P87" i="1"/>
  <c r="P85" i="1"/>
  <c r="P82" i="1"/>
  <c r="K90" i="1"/>
  <c r="K88" i="1"/>
  <c r="K87" i="1"/>
  <c r="K85" i="1"/>
  <c r="K82" i="1"/>
  <c r="F90" i="1"/>
  <c r="F88" i="1"/>
  <c r="F87" i="1"/>
  <c r="F85" i="1"/>
  <c r="AN76" i="1"/>
  <c r="AN75" i="1"/>
  <c r="AN73" i="1"/>
  <c r="AN71" i="1"/>
  <c r="AK76" i="1"/>
  <c r="AK75" i="1"/>
  <c r="AK73" i="1"/>
  <c r="AK71" i="1"/>
  <c r="AH76" i="1"/>
  <c r="AH75" i="1"/>
  <c r="AH73" i="1"/>
  <c r="AH71" i="1"/>
  <c r="AC76" i="1"/>
  <c r="AC75" i="1"/>
  <c r="AC73" i="1"/>
  <c r="AC71" i="1"/>
  <c r="Y76" i="1"/>
  <c r="Y75" i="1"/>
  <c r="Y73" i="1"/>
  <c r="Y71" i="1"/>
  <c r="W76" i="1"/>
  <c r="W75" i="1"/>
  <c r="W73" i="1"/>
  <c r="W71" i="1"/>
  <c r="R76" i="1"/>
  <c r="R75" i="1"/>
  <c r="R73" i="1"/>
  <c r="R71" i="1"/>
  <c r="P76" i="1"/>
  <c r="P75" i="1"/>
  <c r="P73" i="1"/>
  <c r="P71" i="1"/>
  <c r="K76" i="1"/>
  <c r="K75" i="1"/>
  <c r="K73" i="1"/>
  <c r="K71" i="1"/>
  <c r="F76" i="1"/>
  <c r="F75" i="1"/>
  <c r="F73" i="1"/>
  <c r="F71" i="1"/>
  <c r="AN69" i="1"/>
  <c r="AN67" i="1"/>
  <c r="AN65" i="1"/>
  <c r="AN63" i="1"/>
  <c r="AN60" i="1"/>
  <c r="AN58" i="1"/>
  <c r="AN56" i="1"/>
  <c r="AN54" i="1"/>
  <c r="AN52" i="1"/>
  <c r="AN49" i="1"/>
  <c r="AN47" i="1"/>
  <c r="AK69" i="1"/>
  <c r="AK67" i="1"/>
  <c r="AK65" i="1"/>
  <c r="AK63" i="1"/>
  <c r="AK60" i="1"/>
  <c r="AK58" i="1"/>
  <c r="AK56" i="1"/>
  <c r="AK54" i="1"/>
  <c r="AK52" i="1"/>
  <c r="AK49" i="1"/>
  <c r="AK47" i="1"/>
  <c r="AH69" i="1"/>
  <c r="AH67" i="1"/>
  <c r="AH65" i="1"/>
  <c r="AH63" i="1"/>
  <c r="AH60" i="1"/>
  <c r="AH58" i="1"/>
  <c r="AH56" i="1"/>
  <c r="AH54" i="1"/>
  <c r="AH52" i="1"/>
  <c r="AH49" i="1"/>
  <c r="AH47" i="1"/>
  <c r="AC69" i="1"/>
  <c r="AC67" i="1"/>
  <c r="AC65" i="1"/>
  <c r="AC63" i="1"/>
  <c r="AC60" i="1"/>
  <c r="AC58" i="1"/>
  <c r="AC56" i="1"/>
  <c r="AC54" i="1"/>
  <c r="AC52" i="1"/>
  <c r="AC49" i="1"/>
  <c r="AC47" i="1"/>
  <c r="Y69" i="1"/>
  <c r="Y67" i="1"/>
  <c r="Y65" i="1"/>
  <c r="Y63" i="1"/>
  <c r="Y60" i="1"/>
  <c r="Y58" i="1"/>
  <c r="Y56" i="1"/>
  <c r="Y54" i="1"/>
  <c r="Y52" i="1"/>
  <c r="Y49" i="1"/>
  <c r="Y47" i="1"/>
  <c r="W69" i="1"/>
  <c r="W67" i="1"/>
  <c r="W65" i="1"/>
  <c r="W63" i="1"/>
  <c r="W60" i="1"/>
  <c r="W58" i="1"/>
  <c r="W56" i="1"/>
  <c r="W54" i="1"/>
  <c r="W52" i="1"/>
  <c r="W49" i="1"/>
  <c r="W47" i="1"/>
  <c r="R69" i="1"/>
  <c r="R67" i="1"/>
  <c r="R65" i="1"/>
  <c r="R63" i="1"/>
  <c r="R60" i="1"/>
  <c r="R58" i="1"/>
  <c r="R56" i="1"/>
  <c r="R54" i="1"/>
  <c r="R52" i="1"/>
  <c r="R49" i="1"/>
  <c r="R47" i="1"/>
  <c r="P69" i="1"/>
  <c r="P67" i="1"/>
  <c r="P65" i="1"/>
  <c r="P63" i="1"/>
  <c r="P60" i="1"/>
  <c r="P58" i="1"/>
  <c r="P56" i="1"/>
  <c r="P54" i="1"/>
  <c r="P52" i="1"/>
  <c r="P49" i="1"/>
  <c r="P47" i="1"/>
  <c r="K69" i="1"/>
  <c r="K67" i="1"/>
  <c r="K65" i="1"/>
  <c r="K63" i="1"/>
  <c r="K60" i="1"/>
  <c r="K58" i="1"/>
  <c r="K56" i="1"/>
  <c r="K54" i="1"/>
  <c r="K52" i="1"/>
  <c r="K49" i="1"/>
  <c r="K47" i="1"/>
  <c r="F69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AE27" i="1" s="1"/>
  <c r="AS27" i="1" s="1"/>
  <c r="R70" i="1"/>
  <c r="Y70" i="1"/>
  <c r="AN70" i="1"/>
  <c r="K78" i="1"/>
  <c r="AD97" i="1"/>
  <c r="R100" i="1"/>
  <c r="AR27" i="1"/>
  <c r="AD27" i="1"/>
  <c r="R5" i="1"/>
  <c r="K30" i="1"/>
  <c r="F30" i="1"/>
  <c r="W30" i="1"/>
  <c r="AC30" i="1"/>
  <c r="U27" i="1"/>
  <c r="R30" i="1"/>
  <c r="AN30" i="1"/>
  <c r="AH70" i="1"/>
  <c r="P30" i="1"/>
  <c r="Y30" i="1"/>
  <c r="K70" i="1"/>
  <c r="F70" i="1"/>
  <c r="P70" i="1"/>
  <c r="W70" i="1"/>
  <c r="F78" i="1"/>
  <c r="AK70" i="1"/>
  <c r="AC70" i="1"/>
  <c r="P92" i="1"/>
  <c r="Y92" i="1"/>
  <c r="S97" i="1"/>
  <c r="AC92" i="1"/>
  <c r="AH92" i="1"/>
  <c r="AR97" i="1"/>
  <c r="AK92" i="1"/>
  <c r="F92" i="1"/>
  <c r="R92" i="1"/>
  <c r="S127" i="1"/>
  <c r="K92" i="1"/>
  <c r="AN92" i="1"/>
  <c r="W92" i="1"/>
  <c r="R78" i="1"/>
  <c r="Y78" i="1"/>
  <c r="AD82" i="1"/>
  <c r="AH78" i="1"/>
  <c r="AN78" i="1"/>
  <c r="W78" i="1"/>
  <c r="AC78" i="1"/>
  <c r="AK78" i="1"/>
  <c r="AR82" i="1"/>
  <c r="P78" i="1"/>
  <c r="S82" i="1"/>
  <c r="K46" i="1"/>
  <c r="AK100" i="1"/>
  <c r="F46" i="1"/>
  <c r="K100" i="1"/>
  <c r="P46" i="1"/>
  <c r="W100" i="1"/>
  <c r="AR49" i="1"/>
  <c r="AR67" i="1"/>
  <c r="AR73" i="1"/>
  <c r="AC100" i="1"/>
  <c r="Y100" i="1"/>
  <c r="AN100" i="1"/>
  <c r="P100" i="1"/>
  <c r="AR90" i="1"/>
  <c r="AR54" i="1"/>
  <c r="AR93" i="1"/>
  <c r="AR52" i="1"/>
  <c r="AR76" i="1"/>
  <c r="AR47" i="1"/>
  <c r="AR65" i="1"/>
  <c r="AR71" i="1"/>
  <c r="AR88" i="1"/>
  <c r="AR119" i="1"/>
  <c r="AR75" i="1"/>
  <c r="AR85" i="1"/>
  <c r="AR69" i="1"/>
  <c r="AR17" i="1"/>
  <c r="AR56" i="1"/>
  <c r="AR95" i="1"/>
  <c r="AR11" i="1"/>
  <c r="AR20" i="1"/>
  <c r="AR58" i="1"/>
  <c r="AR113" i="1"/>
  <c r="AR60" i="1"/>
  <c r="AR115" i="1"/>
  <c r="AR63" i="1"/>
  <c r="AR120" i="1"/>
  <c r="AR23" i="1"/>
  <c r="S113" i="1"/>
  <c r="AR87" i="1"/>
  <c r="AR15" i="1"/>
  <c r="AR101" i="1"/>
  <c r="AR105" i="1"/>
  <c r="AN112" i="1"/>
  <c r="AD75" i="1"/>
  <c r="S85" i="1"/>
  <c r="AD54" i="1"/>
  <c r="AD85" i="1"/>
  <c r="AD113" i="1"/>
  <c r="AD69" i="1"/>
  <c r="AD76" i="1"/>
  <c r="AD73" i="1"/>
  <c r="S120" i="1"/>
  <c r="U120" i="1" s="1"/>
  <c r="AD111" i="1"/>
  <c r="S23" i="1"/>
  <c r="S38" i="1"/>
  <c r="U38" i="1" s="1"/>
  <c r="AD95" i="1"/>
  <c r="S52" i="1"/>
  <c r="U52" i="1" s="1"/>
  <c r="AD120" i="1"/>
  <c r="AD15" i="1"/>
  <c r="AD23" i="1"/>
  <c r="AD38" i="1"/>
  <c r="S20" i="1"/>
  <c r="U20" i="1" s="1"/>
  <c r="AD56" i="1"/>
  <c r="AD90" i="1"/>
  <c r="S119" i="1"/>
  <c r="U119" i="1" s="1"/>
  <c r="AD63" i="1"/>
  <c r="S76" i="1"/>
  <c r="U76" i="1" s="1"/>
  <c r="AD93" i="1"/>
  <c r="AD11" i="1"/>
  <c r="AD36" i="1"/>
  <c r="AN46" i="1"/>
  <c r="AD40" i="1"/>
  <c r="W46" i="1"/>
  <c r="AC46" i="1"/>
  <c r="AK46" i="1"/>
  <c r="S115" i="1"/>
  <c r="U115" i="1" s="1"/>
  <c r="S11" i="1"/>
  <c r="U11" i="1" s="1"/>
  <c r="S17" i="1"/>
  <c r="U17" i="1" s="1"/>
  <c r="AD49" i="1"/>
  <c r="AD67" i="1"/>
  <c r="AD58" i="1"/>
  <c r="AD87" i="1"/>
  <c r="S93" i="1"/>
  <c r="S40" i="1"/>
  <c r="U40" i="1" s="1"/>
  <c r="S69" i="1"/>
  <c r="U69" i="1" s="1"/>
  <c r="AD52" i="1"/>
  <c r="AD60" i="1"/>
  <c r="S75" i="1"/>
  <c r="U75" i="1" s="1"/>
  <c r="K112" i="1"/>
  <c r="AD115" i="1"/>
  <c r="R46" i="1"/>
  <c r="AD17" i="1"/>
  <c r="AH46" i="1"/>
  <c r="AD71" i="1"/>
  <c r="S87" i="1"/>
  <c r="U87" i="1" s="1"/>
  <c r="S111" i="1"/>
  <c r="U111" i="1" s="1"/>
  <c r="AR111" i="1"/>
  <c r="S95" i="1"/>
  <c r="S36" i="1"/>
  <c r="S58" i="1"/>
  <c r="S67" i="1"/>
  <c r="U67" i="1" s="1"/>
  <c r="Y46" i="1"/>
  <c r="AD47" i="1"/>
  <c r="S88" i="1"/>
  <c r="U88" i="1" s="1"/>
  <c r="Y112" i="1"/>
  <c r="AD31" i="1"/>
  <c r="AD105" i="1"/>
  <c r="AD20" i="1"/>
  <c r="AD32" i="1"/>
  <c r="P112" i="1"/>
  <c r="S15" i="1"/>
  <c r="U15" i="1" s="1"/>
  <c r="S56" i="1"/>
  <c r="U56" i="1" s="1"/>
  <c r="AD88" i="1"/>
  <c r="AC112" i="1"/>
  <c r="AH112" i="1"/>
  <c r="S90" i="1"/>
  <c r="U90" i="1" s="1"/>
  <c r="W112" i="1"/>
  <c r="S31" i="1"/>
  <c r="U31" i="1" s="1"/>
  <c r="R112" i="1"/>
  <c r="AD101" i="1"/>
  <c r="AK112" i="1"/>
  <c r="AE123" i="1"/>
  <c r="U123" i="1"/>
  <c r="F112" i="1"/>
  <c r="S60" i="1"/>
  <c r="S101" i="1"/>
  <c r="S71" i="1"/>
  <c r="S73" i="1"/>
  <c r="U73" i="1" s="1"/>
  <c r="AD65" i="1"/>
  <c r="S105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P25" i="1"/>
  <c r="P5" i="1" s="1"/>
  <c r="K25" i="1"/>
  <c r="K5" i="1" s="1"/>
  <c r="F25" i="1"/>
  <c r="F5" i="1" s="1"/>
  <c r="AE97" i="1" l="1"/>
  <c r="AH30" i="1"/>
  <c r="AD30" i="1"/>
  <c r="AK30" i="1"/>
  <c r="AK124" i="1" s="1"/>
  <c r="U32" i="1"/>
  <c r="S30" i="1"/>
  <c r="S78" i="1"/>
  <c r="AR92" i="1"/>
  <c r="AS97" i="1"/>
  <c r="U97" i="1"/>
  <c r="S70" i="1"/>
  <c r="AD70" i="1"/>
  <c r="AR70" i="1"/>
  <c r="AD92" i="1"/>
  <c r="S92" i="1"/>
  <c r="AE95" i="1"/>
  <c r="U95" i="1"/>
  <c r="AR36" i="1"/>
  <c r="AD100" i="1"/>
  <c r="F124" i="1"/>
  <c r="AR78" i="1"/>
  <c r="AD78" i="1"/>
  <c r="AE82" i="1"/>
  <c r="AS82" i="1" s="1"/>
  <c r="U82" i="1"/>
  <c r="U23" i="1"/>
  <c r="U58" i="1"/>
  <c r="S46" i="1"/>
  <c r="Y124" i="1"/>
  <c r="K124" i="1"/>
  <c r="AN124" i="1"/>
  <c r="P124" i="1"/>
  <c r="R124" i="1"/>
  <c r="W124" i="1"/>
  <c r="S100" i="1"/>
  <c r="AR100" i="1"/>
  <c r="AE93" i="1"/>
  <c r="AR32" i="1"/>
  <c r="AR40" i="1"/>
  <c r="AE36" i="1"/>
  <c r="AR25" i="1"/>
  <c r="AR5" i="1" s="1"/>
  <c r="AR31" i="1"/>
  <c r="AR38" i="1"/>
  <c r="AE49" i="1"/>
  <c r="AE71" i="1"/>
  <c r="AE85" i="1"/>
  <c r="U93" i="1"/>
  <c r="AE101" i="1"/>
  <c r="U85" i="1"/>
  <c r="AE120" i="1"/>
  <c r="AE52" i="1"/>
  <c r="AE67" i="1"/>
  <c r="AE38" i="1"/>
  <c r="AE23" i="1"/>
  <c r="AE87" i="1"/>
  <c r="AE20" i="1"/>
  <c r="AE60" i="1"/>
  <c r="AE119" i="1"/>
  <c r="AE40" i="1"/>
  <c r="AD112" i="1"/>
  <c r="AE111" i="1"/>
  <c r="AS111" i="1" s="1"/>
  <c r="U36" i="1"/>
  <c r="AE76" i="1"/>
  <c r="AE17" i="1"/>
  <c r="AE58" i="1"/>
  <c r="AE69" i="1"/>
  <c r="AE11" i="1"/>
  <c r="AE15" i="1"/>
  <c r="AE65" i="1"/>
  <c r="AE56" i="1"/>
  <c r="AE115" i="1"/>
  <c r="AE63" i="1"/>
  <c r="AE75" i="1"/>
  <c r="AE88" i="1"/>
  <c r="AS88" i="1" s="1"/>
  <c r="AE31" i="1"/>
  <c r="AE73" i="1"/>
  <c r="AD46" i="1"/>
  <c r="AE90" i="1"/>
  <c r="U60" i="1"/>
  <c r="U101" i="1"/>
  <c r="U113" i="1"/>
  <c r="U112" i="1" s="1"/>
  <c r="S112" i="1"/>
  <c r="AE113" i="1"/>
  <c r="U71" i="1"/>
  <c r="U70" i="1" s="1"/>
  <c r="U105" i="1"/>
  <c r="AE105" i="1"/>
  <c r="U49" i="1"/>
  <c r="AE54" i="1"/>
  <c r="AS54" i="1" s="1"/>
  <c r="U63" i="1"/>
  <c r="AE32" i="1"/>
  <c r="AE47" i="1"/>
  <c r="U47" i="1"/>
  <c r="R128" i="1"/>
  <c r="AC124" i="1"/>
  <c r="S25" i="1"/>
  <c r="K128" i="1"/>
  <c r="AD25" i="1"/>
  <c r="AD5" i="1" s="1"/>
  <c r="P128" i="1"/>
  <c r="F128" i="1"/>
  <c r="S5" i="1" l="1"/>
  <c r="AE5" i="1" s="1"/>
  <c r="AR30" i="1"/>
  <c r="U30" i="1"/>
  <c r="AE30" i="1" s="1"/>
  <c r="AE70" i="1"/>
  <c r="U92" i="1"/>
  <c r="AE92" i="1" s="1"/>
  <c r="T127" i="1"/>
  <c r="U78" i="1"/>
  <c r="AE78" i="1" s="1"/>
  <c r="AH124" i="1"/>
  <c r="AD124" i="1"/>
  <c r="U100" i="1"/>
  <c r="AE100" i="1" s="1"/>
  <c r="U25" i="1"/>
  <c r="AE112" i="1"/>
  <c r="U46" i="1"/>
  <c r="AE46" i="1" s="1"/>
  <c r="AE25" i="1"/>
  <c r="AS25" i="1" s="1"/>
  <c r="AE124" i="1" l="1"/>
  <c r="U5" i="1"/>
  <c r="U124" i="1" s="1"/>
  <c r="S124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69" i="1"/>
  <c r="AS71" i="1"/>
  <c r="AS73" i="1"/>
  <c r="AS75" i="1"/>
  <c r="AS76" i="1"/>
  <c r="AS85" i="1"/>
  <c r="AS87" i="1"/>
  <c r="AS90" i="1"/>
  <c r="AS93" i="1"/>
  <c r="AS95" i="1"/>
  <c r="AS101" i="1"/>
  <c r="AS113" i="1"/>
  <c r="AS115" i="1"/>
  <c r="AS119" i="1"/>
  <c r="AS123" i="1"/>
  <c r="AR112" i="1"/>
  <c r="AS120" i="1"/>
  <c r="AS105" i="1"/>
  <c r="AS5" i="1" l="1"/>
  <c r="AS30" i="1"/>
  <c r="AS70" i="1"/>
  <c r="AS78" i="1"/>
  <c r="AS92" i="1"/>
  <c r="AS46" i="1"/>
  <c r="AR124" i="1"/>
  <c r="AS100" i="1"/>
  <c r="AS112" i="1"/>
  <c r="AS124" i="1" l="1"/>
</calcChain>
</file>

<file path=xl/sharedStrings.xml><?xml version="1.0" encoding="utf-8"?>
<sst xmlns="http://schemas.openxmlformats.org/spreadsheetml/2006/main" count="608" uniqueCount="596">
  <si>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</si>
  <si>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</si>
  <si>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</si>
  <si>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</si>
  <si>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</si>
  <si>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</si>
  <si>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</si>
  <si>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</si>
  <si>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</si>
  <si>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</si>
  <si>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</si>
  <si>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</si>
  <si>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</si>
  <si>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</si>
  <si>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</si>
  <si>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</si>
  <si>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</si>
  <si>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</si>
  <si>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</si>
  <si>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</si>
  <si>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</si>
  <si>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</si>
  <si>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</si>
  <si>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</si>
  <si>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王家禮</t>
  </si>
  <si>
    <t>王立中</t>
  </si>
  <si>
    <t>曹振海</t>
  </si>
  <si>
    <t>張子貴</t>
  </si>
  <si>
    <t>陳中壹</t>
  </si>
  <si>
    <t>曾玉玲</t>
  </si>
  <si>
    <t>黃延安</t>
  </si>
  <si>
    <t>郭大衛</t>
  </si>
  <si>
    <t>張菁華</t>
  </si>
  <si>
    <t>周君彥</t>
    <phoneticPr fontId="4" type="noConversion"/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</si>
  <si>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</si>
  <si>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</si>
  <si>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</si>
  <si>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</si>
  <si>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</si>
  <si>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</si>
  <si>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</si>
  <si>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</si>
  <si>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</si>
  <si>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</si>
  <si>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</si>
  <si>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</si>
  <si>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</si>
  <si>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</si>
  <si>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</si>
  <si>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</si>
  <si>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</si>
  <si>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</si>
  <si>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邱紫文</t>
    <phoneticPr fontId="3" type="noConversion"/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</si>
  <si>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</si>
  <si>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</si>
  <si>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</si>
  <si>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</si>
  <si>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</si>
  <si>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</si>
  <si>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</si>
  <si>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</si>
  <si>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</si>
  <si>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</si>
  <si>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</si>
  <si>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</si>
  <si>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</si>
  <si>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</si>
  <si>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</si>
  <si>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</si>
  <si>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</si>
  <si>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</si>
  <si>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</si>
  <si>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</si>
  <si>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</si>
  <si>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</si>
  <si>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</si>
  <si>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鄭献勳</t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</si>
  <si>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</si>
  <si>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</si>
  <si>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</si>
  <si>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</si>
  <si>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</si>
  <si>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</si>
  <si>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</si>
  <si>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</si>
  <si>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</si>
  <si>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</si>
  <si>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</si>
  <si>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</si>
  <si>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賴建智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</si>
  <si>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</si>
  <si>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</si>
  <si>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</si>
  <si>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</si>
  <si>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</si>
  <si>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</si>
  <si>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</si>
  <si>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</si>
  <si>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</si>
  <si>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</si>
  <si>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</si>
  <si>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</si>
  <si>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</si>
  <si>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</si>
  <si>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</si>
  <si>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</si>
  <si>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</si>
  <si>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</si>
  <si>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</si>
  <si>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</si>
  <si>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</si>
  <si>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</si>
  <si>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</si>
  <si>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</si>
  <si>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</si>
  <si>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</si>
  <si>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</si>
  <si>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</si>
  <si>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</si>
  <si>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</si>
  <si>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</si>
  <si>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</si>
  <si>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</si>
  <si>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</si>
  <si>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</si>
  <si>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</si>
  <si>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</si>
  <si>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</si>
  <si>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</si>
  <si>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</si>
  <si>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</si>
  <si>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</si>
  <si>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</si>
  <si>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</si>
  <si>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</si>
  <si>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</si>
  <si>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</si>
  <si>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</si>
  <si>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</si>
  <si>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</si>
  <si>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</si>
  <si>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</si>
  <si>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李進益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</si>
  <si>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</si>
  <si>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</si>
  <si>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</si>
  <si>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</si>
  <si>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</si>
  <si>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</si>
  <si>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</si>
  <si>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</si>
  <si>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</si>
  <si>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</si>
  <si>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</si>
  <si>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</si>
  <si>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</si>
  <si>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</si>
  <si>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</si>
  <si>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</si>
  <si>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</si>
  <si>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</si>
  <si>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</si>
  <si>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</si>
  <si>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</si>
  <si>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</si>
  <si>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</si>
  <si>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</si>
  <si>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</si>
  <si>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</si>
  <si>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</si>
  <si>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</si>
  <si>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</si>
  <si>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</si>
  <si>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</si>
  <si>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</si>
  <si>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</si>
  <si>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</si>
  <si>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</si>
  <si>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</si>
  <si>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</si>
  <si>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</si>
  <si>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林慧菁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</si>
  <si>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</si>
  <si>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</si>
  <si>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</si>
  <si>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</si>
  <si>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</si>
  <si>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</si>
  <si>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</si>
  <si>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</si>
  <si>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</si>
  <si>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</si>
  <si>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</si>
  <si>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</si>
  <si>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</si>
  <si>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</si>
  <si>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</si>
  <si>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</si>
  <si>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</si>
  <si>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</si>
  <si>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</si>
  <si>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</si>
  <si>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</si>
  <si>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</si>
  <si>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</si>
  <si>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</si>
  <si>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</si>
  <si>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</si>
  <si>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</si>
  <si>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</si>
  <si>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</si>
  <si>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</si>
  <si>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</si>
  <si>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</si>
  <si>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</si>
  <si>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</si>
  <si>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</si>
  <si>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</si>
  <si>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</si>
  <si>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</si>
  <si>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</si>
  <si>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</si>
  <si>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</si>
  <si>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</si>
  <si>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</si>
  <si>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</si>
  <si>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</si>
  <si>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</si>
  <si>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</si>
  <si>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</si>
  <si>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</si>
  <si>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</si>
  <si>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</si>
  <si>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</si>
  <si>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</si>
  <si>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</si>
  <si>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</si>
  <si>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</si>
  <si>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</si>
  <si>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</si>
  <si>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</si>
  <si>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</si>
  <si>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</si>
  <si>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</si>
  <si>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</si>
  <si>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</si>
  <si>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</si>
  <si>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楊熾康</t>
  </si>
  <si>
    <t>林玟秀</t>
  </si>
  <si>
    <t>鍾莉娟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</si>
  <si>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</si>
  <si>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</si>
  <si>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</si>
  <si>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</si>
  <si>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</si>
  <si>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</si>
  <si>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</si>
  <si>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</si>
  <si>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</si>
  <si>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</si>
  <si>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</si>
  <si>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</si>
  <si>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</si>
  <si>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</si>
  <si>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</si>
  <si>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</si>
  <si>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</si>
  <si>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</si>
  <si>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</si>
  <si>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</si>
  <si>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黃琡雅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</si>
  <si>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</si>
  <si>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</si>
  <si>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</si>
  <si>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</si>
  <si>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</si>
  <si>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張世杰</t>
    <phoneticPr fontId="3" type="noConversion"/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</si>
  <si>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</si>
  <si>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</si>
  <si>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</si>
  <si>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</si>
  <si>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</si>
  <si>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</si>
  <si>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</si>
  <si>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孫義方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</si>
  <si>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</si>
  <si>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</si>
  <si>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</si>
  <si>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</si>
  <si>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</si>
  <si>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</si>
  <si>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</si>
  <si>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</si>
  <si>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黃國靖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</si>
  <si>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</si>
  <si>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</si>
  <si>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</si>
  <si>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</si>
  <si>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</si>
  <si>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</si>
  <si>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</si>
  <si>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</si>
  <si>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</si>
  <si>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</si>
  <si>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</si>
  <si>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</si>
  <si>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</si>
  <si>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</si>
  <si>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</si>
  <si>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</si>
  <si>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</si>
  <si>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</si>
  <si>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</si>
  <si>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</si>
  <si>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</si>
  <si>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</si>
  <si>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</si>
  <si>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</si>
  <si>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</si>
  <si>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</si>
  <si>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</si>
  <si>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</si>
  <si>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</si>
  <si>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</si>
  <si>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</si>
  <si>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</si>
  <si>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</si>
  <si>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</si>
  <si>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</si>
  <si>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</si>
  <si>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</si>
  <si>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</si>
  <si>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</si>
  <si>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</si>
  <si>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</si>
  <si>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</si>
  <si>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</si>
  <si>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</si>
  <si>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</si>
  <si>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</si>
  <si>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</si>
  <si>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</si>
  <si>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</si>
  <si>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</si>
  <si>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</si>
  <si>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</si>
  <si>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</si>
  <si>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</si>
  <si>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</si>
  <si>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黃淑琴</t>
    <phoneticPr fontId="4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</si>
  <si>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</si>
  <si>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</si>
  <si>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</si>
  <si>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</si>
  <si>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</si>
  <si>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</si>
  <si>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</si>
  <si>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</si>
  <si>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</si>
  <si>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</si>
  <si>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</si>
  <si>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</si>
  <si>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</si>
  <si>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</si>
  <si>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</si>
  <si>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</si>
  <si>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</si>
  <si>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</si>
  <si>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</si>
  <si>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</si>
  <si>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</si>
  <si>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</si>
  <si>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</si>
  <si>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</si>
  <si>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</si>
  <si>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</si>
  <si>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</si>
  <si>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</si>
  <si>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</si>
  <si>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</si>
  <si>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</si>
  <si>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</si>
  <si>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</si>
  <si>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</si>
  <si>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</si>
  <si>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</si>
  <si>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</si>
  <si>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</si>
  <si>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</si>
  <si>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</si>
  <si>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</si>
  <si>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</si>
  <si>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</si>
  <si>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</si>
  <si>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</si>
  <si>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</si>
  <si>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</si>
  <si>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</si>
  <si>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</si>
  <si>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</si>
  <si>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</si>
  <si>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</si>
  <si>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</si>
  <si>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</si>
  <si>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</si>
  <si>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</si>
  <si>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</si>
  <si>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</si>
  <si>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</si>
  <si>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</si>
  <si>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</si>
  <si>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</si>
  <si>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</si>
  <si>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</si>
  <si>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</si>
  <si>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</si>
  <si>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</si>
  <si>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</si>
  <si>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</si>
  <si>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</si>
  <si>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</si>
  <si>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</si>
  <si>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</si>
  <si>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</si>
  <si>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</si>
  <si>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</si>
  <si>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</si>
  <si>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</si>
  <si>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</si>
  <si>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</si>
  <si>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</si>
  <si>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</si>
  <si>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</si>
  <si>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</si>
  <si>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</si>
  <si>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</si>
  <si>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</si>
  <si>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</si>
  <si>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</si>
  <si>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</si>
  <si>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</si>
  <si>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</si>
  <si>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</si>
  <si>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</si>
  <si>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</si>
  <si>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</si>
  <si>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</si>
  <si>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</si>
  <si>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</si>
  <si>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</si>
  <si>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</si>
  <si>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</si>
  <si>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</si>
  <si>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</si>
  <si>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</si>
  <si>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</si>
  <si>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</si>
  <si>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</si>
  <si>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</si>
  <si>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</si>
  <si>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呂明毅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</si>
  <si>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</si>
  <si>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</si>
  <si>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</si>
  <si>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</si>
  <si>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</si>
  <si>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</si>
  <si>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</si>
  <si>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</si>
  <si>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</si>
  <si>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</si>
  <si>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</si>
  <si>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</si>
  <si>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</si>
  <si>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</si>
  <si>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</si>
  <si>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</si>
  <si>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</si>
  <si>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吳韋瑩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</si>
  <si>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</si>
  <si>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</si>
  <si>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</si>
  <si>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</si>
  <si>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</si>
  <si>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</si>
  <si>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</si>
  <si>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劉子瑜</t>
    <phoneticPr fontId="4" type="noConversion"/>
  </si>
  <si>
    <t>劉怡君</t>
    <phoneticPr fontId="4" type="noConversion"/>
  </si>
  <si>
    <t>蔣念祖</t>
    <phoneticPr fontId="4" type="noConversion"/>
  </si>
  <si>
    <r>
      <t xml:space="preserve">孟培傑
</t>
    </r>
    <r>
      <rPr>
        <b/>
        <sz val="8"/>
        <color rgb="FF993300"/>
        <rFont val="微軟正黑體"/>
        <family val="2"/>
        <charset val="136"/>
      </rPr>
      <t>(借調)</t>
    </r>
    <phoneticPr fontId="3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</si>
  <si>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</si>
  <si>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</si>
  <si>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</si>
  <si>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r>
      <t xml:space="preserve">傲予莫那 
</t>
    </r>
    <r>
      <rPr>
        <sz val="7"/>
        <rFont val="微軟正黑體"/>
        <family val="2"/>
        <charset val="136"/>
      </rPr>
      <t>Awi · Mona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</si>
  <si>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</si>
  <si>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</si>
  <si>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</si>
  <si>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</si>
  <si>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</si>
  <si>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</si>
  <si>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</si>
  <si>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</si>
  <si>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</si>
  <si>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</si>
  <si>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</si>
  <si>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</si>
  <si>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</si>
  <si>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</si>
  <si>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</si>
  <si>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</si>
  <si>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</si>
  <si>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</si>
  <si>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</si>
  <si>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</si>
  <si>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</si>
  <si>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</si>
  <si>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</si>
  <si>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</si>
  <si>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</si>
  <si>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</si>
  <si>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</si>
  <si>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</si>
  <si>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</si>
  <si>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</si>
  <si>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</si>
  <si>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</si>
  <si>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</si>
  <si>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</si>
  <si>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</si>
  <si>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</si>
  <si>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</si>
  <si>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</si>
  <si>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</si>
  <si>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</si>
  <si>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</si>
  <si>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</si>
  <si>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</si>
  <si>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</si>
  <si>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</si>
  <si>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</si>
  <si>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</si>
  <si>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</si>
  <si>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</si>
  <si>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</si>
  <si>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</si>
  <si>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馬遠榮
(借調)</t>
    <phoneticPr fontId="3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</si>
  <si>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</si>
  <si>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</si>
  <si>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</si>
  <si>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</si>
  <si>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</si>
  <si>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</si>
  <si>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</si>
  <si>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</si>
  <si>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</si>
  <si>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</si>
  <si>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</si>
  <si>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</si>
  <si>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</si>
  <si>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</si>
  <si>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</si>
  <si>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</si>
  <si>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</si>
  <si>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</si>
  <si>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</si>
  <si>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</si>
  <si>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</si>
  <si>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rPr>
        <b/>
        <sz val="9"/>
        <color rgb="FF009900"/>
        <rFont val="微軟正黑體"/>
        <family val="2"/>
        <charset val="136"/>
      </rPr>
      <t>張飛</t>
    </r>
    <r>
      <rPr>
        <b/>
        <sz val="9"/>
        <color rgb="FF008000"/>
        <rFont val="微軟正黑體"/>
        <family val="2"/>
        <charset val="136"/>
      </rPr>
      <t>黃</t>
    </r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</si>
  <si>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</si>
  <si>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</si>
  <si>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</si>
  <si>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</si>
  <si>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</si>
  <si>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</si>
  <si>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</si>
  <si>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</si>
  <si>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</si>
  <si>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</si>
  <si>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</si>
  <si>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</si>
  <si>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</si>
  <si>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</si>
  <si>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</si>
  <si>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</si>
  <si>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</si>
  <si>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</si>
  <si>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</si>
  <si>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</si>
  <si>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r>
      <t>李世</t>
    </r>
    <r>
      <rPr>
        <b/>
        <sz val="9"/>
        <color rgb="FF008000"/>
        <rFont val="微軟正黑體"/>
        <family val="2"/>
        <charset val="136"/>
      </rPr>
      <t>緯</t>
    </r>
    <phoneticPr fontId="4" type="noConversion"/>
  </si>
  <si>
    <r>
      <t>蘇瑞</t>
    </r>
    <r>
      <rPr>
        <b/>
        <sz val="9"/>
        <color rgb="FF008000"/>
        <rFont val="微軟正黑體"/>
        <family val="2"/>
        <charset val="136"/>
      </rPr>
      <t>欣</t>
    </r>
    <phoneticPr fontId="4" type="noConversion"/>
  </si>
  <si>
    <t>朱嘉雯</t>
    <phoneticPr fontId="4" type="noConversion"/>
  </si>
  <si>
    <t>林嘉志
(借調)</t>
    <phoneticPr fontId="3" type="noConversion"/>
  </si>
  <si>
    <t>楊宏基
(應數)</t>
    <phoneticPr fontId="4" type="noConversion"/>
  </si>
  <si>
    <t>大數據科學國際學士班</t>
    <phoneticPr fontId="4" type="noConversion"/>
  </si>
  <si>
    <t>林雅蘋</t>
    <phoneticPr fontId="3" type="noConversion"/>
  </si>
  <si>
    <t>國立東華大學114學年度第1學期系所專任教師及研究人員名冊人數統計表        1141120更新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</si>
</sst>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b/>
      <sz val="8"/>
      <color rgb="FF993300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9"/>
      <color rgb="FF009900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7" fillId="0" borderId="0"/>
  </cellStyleXfs>
  <cellXfs count="927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 wrapText="1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 wrapText="1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28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/>
    </xf>
    <xf numFmtId="0" fontId="68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25" fillId="0" borderId="6" xfId="3" applyFont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21" fillId="0" borderId="29" xfId="3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60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25" fillId="16" borderId="19" xfId="3" applyFont="1" applyFill="1" applyBorder="1" applyAlignment="1">
      <alignment horizontal="center" vertical="center" wrapText="1"/>
    </xf>
    <xf numFmtId="0" fontId="23" fillId="0" borderId="29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 wrapText="1"/>
    </xf>
    <xf numFmtId="0" fontId="18" fillId="4" borderId="30" xfId="3" applyFont="1" applyFill="1" applyBorder="1" applyAlignment="1">
      <alignment vertical="center" wrapText="1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3" applyFont="1" applyFill="1" applyBorder="1" applyAlignment="1">
      <alignment horizontal="center" vertical="center" wrapText="1"/>
    </xf>
    <xf numFmtId="0" fontId="18" fillId="6" borderId="5" xfId="3" applyFont="1" applyFill="1" applyBorder="1" applyAlignment="1">
      <alignment vertical="center"/>
    </xf>
    <xf numFmtId="0" fontId="18" fillId="6" borderId="29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4" borderId="32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0" borderId="13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3" borderId="13" xfId="3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18" fillId="0" borderId="5" xfId="3" quotePrefix="1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8" borderId="18" xfId="3" applyFont="1" applyFill="1" applyBorder="1" applyAlignment="1">
      <alignment horizontal="right" vertical="center" wrapText="1"/>
    </xf>
    <xf numFmtId="0" fontId="18" fillId="0" borderId="22" xfId="3" applyFont="1" applyFill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4" borderId="24" xfId="3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3" borderId="29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6" borderId="6" xfId="3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13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18" fillId="8" borderId="36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0" borderId="35" xfId="3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18" xfId="3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4" fillId="4" borderId="24" xfId="3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18" fillId="6" borderId="29" xfId="0" applyFont="1" applyFill="1" applyBorder="1" applyAlignment="1">
      <alignment vertical="center"/>
    </xf>
    <xf numFmtId="0" fontId="24" fillId="7" borderId="5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4" fillId="7" borderId="13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7" borderId="29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7" borderId="5" xfId="3" applyFont="1" applyFill="1" applyBorder="1" applyAlignment="1">
      <alignment horizontal="center" vertical="center"/>
    </xf>
    <xf numFmtId="0" fontId="18" fillId="7" borderId="33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13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13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4" borderId="5" xfId="3" quotePrefix="1" applyFont="1" applyFill="1" applyBorder="1" applyAlignment="1">
      <alignment vertical="center"/>
    </xf>
    <xf numFmtId="0" fontId="24" fillId="4" borderId="13" xfId="3" quotePrefix="1" applyFont="1" applyFill="1" applyBorder="1" applyAlignment="1">
      <alignment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24" fillId="2" borderId="5" xfId="3" applyFont="1" applyFill="1" applyBorder="1" applyAlignment="1">
      <alignment vertical="center"/>
    </xf>
    <xf numFmtId="0" fontId="24" fillId="2" borderId="13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8" fillId="8" borderId="18" xfId="3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18" fillId="7" borderId="5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993300"/>
      <color rgb="FF008000"/>
      <color rgb="FF0000FF"/>
      <color rgb="FF00CCFF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0"/>
  <sheetViews>
    <sheetView tabSelected="1" view="pageBreakPreview" topLeftCell="A54" zoomScaleNormal="100" zoomScaleSheetLayoutView="100" workbookViewId="0">
      <selection activeCell="I66" sqref="I66"/>
    </sheetView>
  </sheetViews>
  <sheetFormatPr defaultColWidth="9" defaultRowHeight="15.75"/>
  <cols>
    <col min="1" max="1" width="17" style="1" customWidth="1"/>
    <col min="2" max="3" width="6" style="13" customWidth="1"/>
    <col min="4" max="4" width="7.25" style="13" customWidth="1"/>
    <col min="5" max="5" width="6" style="13" customWidth="1"/>
    <col min="6" max="6" width="4.375" style="400" customWidth="1"/>
    <col min="7" max="9" width="6" style="13" customWidth="1"/>
    <col min="10" max="10" width="6.375" style="13" customWidth="1"/>
    <col min="11" max="11" width="5.25" style="400" bestFit="1" customWidth="1"/>
    <col min="12" max="12" width="7.5" style="13" customWidth="1"/>
    <col min="13" max="13" width="6" style="13" customWidth="1"/>
    <col min="14" max="14" width="6.25" style="13" customWidth="1"/>
    <col min="15" max="15" width="6.875" style="13" customWidth="1"/>
    <col min="16" max="16" width="3.875" style="237" customWidth="1"/>
    <col min="17" max="17" width="8.25" style="13" customWidth="1"/>
    <col min="18" max="18" width="3.5" style="237" customWidth="1"/>
    <col min="19" max="19" width="5.25" style="238" customWidth="1"/>
    <col min="20" max="20" width="6.25" style="237" customWidth="1"/>
    <col min="21" max="21" width="7.75" style="238" customWidth="1"/>
    <col min="22" max="22" width="9.375" style="13" customWidth="1"/>
    <col min="23" max="23" width="2.875" style="238" customWidth="1"/>
    <col min="24" max="24" width="8" style="13" customWidth="1"/>
    <col min="25" max="25" width="3" style="238" customWidth="1"/>
    <col min="26" max="28" width="6" style="13" bestFit="1" customWidth="1"/>
    <col min="29" max="29" width="3" style="237" customWidth="1"/>
    <col min="30" max="30" width="7.625" style="239" customWidth="1"/>
    <col min="31" max="31" width="5" style="239" customWidth="1"/>
    <col min="32" max="32" width="6.625" style="237" customWidth="1"/>
    <col min="33" max="33" width="6" style="237" customWidth="1"/>
    <col min="34" max="34" width="2.875" style="237" customWidth="1"/>
    <col min="35" max="36" width="5.75" style="237" customWidth="1"/>
    <col min="37" max="37" width="3.5" style="237" customWidth="1"/>
    <col min="38" max="38" width="5.75" style="237" customWidth="1"/>
    <col min="39" max="39" width="5.25" style="237" customWidth="1"/>
    <col min="40" max="40" width="3.75" style="237" customWidth="1"/>
    <col min="41" max="42" width="5.75" style="237" customWidth="1"/>
    <col min="43" max="43" width="3.75" style="237" customWidth="1"/>
    <col min="44" max="44" width="5.75" style="237" customWidth="1"/>
    <col min="45" max="45" width="7.125" style="237" customWidth="1"/>
    <col min="46" max="16384" width="9" style="1"/>
  </cols>
  <sheetData>
    <row r="1" spans="1:45" ht="21">
      <c r="A1" s="883" t="s">
        <v>595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</row>
    <row r="2" spans="1:45" ht="33.6" customHeight="1" thickBot="1">
      <c r="A2" s="689" t="s">
        <v>565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89"/>
      <c r="X2" s="689"/>
      <c r="Y2" s="689"/>
      <c r="Z2" s="689"/>
      <c r="AA2" s="689"/>
      <c r="AB2" s="689"/>
      <c r="AC2" s="689"/>
      <c r="AD2" s="689"/>
      <c r="AE2" s="689"/>
      <c r="AF2" s="689"/>
      <c r="AG2" s="689"/>
      <c r="AH2" s="689"/>
      <c r="AI2" s="689"/>
      <c r="AJ2" s="689"/>
      <c r="AK2" s="689"/>
      <c r="AL2" s="689"/>
      <c r="AM2" s="689"/>
      <c r="AN2" s="689"/>
      <c r="AO2" s="689"/>
      <c r="AP2" s="689"/>
      <c r="AQ2" s="689"/>
      <c r="AR2" s="689"/>
      <c r="AS2" s="689"/>
    </row>
    <row r="3" spans="1:45" ht="16.149999999999999" customHeight="1">
      <c r="A3" s="884" t="s">
        <v>0</v>
      </c>
      <c r="B3" s="886" t="s">
        <v>1</v>
      </c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8"/>
      <c r="V3" s="889" t="s">
        <v>432</v>
      </c>
      <c r="W3" s="890"/>
      <c r="X3" s="890"/>
      <c r="Y3" s="890"/>
      <c r="Z3" s="890"/>
      <c r="AA3" s="890"/>
      <c r="AB3" s="890"/>
      <c r="AC3" s="890"/>
      <c r="AD3" s="891"/>
      <c r="AE3" s="892" t="s">
        <v>2</v>
      </c>
      <c r="AF3" s="894" t="s">
        <v>3</v>
      </c>
      <c r="AG3" s="894"/>
      <c r="AH3" s="894"/>
      <c r="AI3" s="894"/>
      <c r="AJ3" s="894"/>
      <c r="AK3" s="894"/>
      <c r="AL3" s="894"/>
      <c r="AM3" s="894"/>
      <c r="AN3" s="894"/>
      <c r="AO3" s="894"/>
      <c r="AP3" s="894"/>
      <c r="AQ3" s="894"/>
      <c r="AR3" s="894"/>
      <c r="AS3" s="895" t="s">
        <v>4</v>
      </c>
    </row>
    <row r="4" spans="1:45" s="13" customFormat="1" ht="36.75" customHeight="1" thickBot="1">
      <c r="A4" s="885"/>
      <c r="B4" s="897" t="s">
        <v>5</v>
      </c>
      <c r="C4" s="898"/>
      <c r="D4" s="898"/>
      <c r="E4" s="899"/>
      <c r="F4" s="3" t="s">
        <v>6</v>
      </c>
      <c r="G4" s="900" t="s">
        <v>7</v>
      </c>
      <c r="H4" s="901"/>
      <c r="I4" s="901"/>
      <c r="J4" s="902"/>
      <c r="K4" s="3" t="s">
        <v>6</v>
      </c>
      <c r="L4" s="897" t="s">
        <v>8</v>
      </c>
      <c r="M4" s="898"/>
      <c r="N4" s="898"/>
      <c r="O4" s="899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903" t="s">
        <v>16</v>
      </c>
      <c r="AA4" s="904"/>
      <c r="AB4" s="904"/>
      <c r="AC4" s="10" t="s">
        <v>14</v>
      </c>
      <c r="AD4" s="11" t="s">
        <v>433</v>
      </c>
      <c r="AE4" s="893"/>
      <c r="AF4" s="905" t="s">
        <v>17</v>
      </c>
      <c r="AG4" s="906"/>
      <c r="AH4" s="12" t="s">
        <v>18</v>
      </c>
      <c r="AI4" s="907" t="s">
        <v>19</v>
      </c>
      <c r="AJ4" s="908"/>
      <c r="AK4" s="12" t="s">
        <v>18</v>
      </c>
      <c r="AL4" s="907" t="s">
        <v>20</v>
      </c>
      <c r="AM4" s="909"/>
      <c r="AN4" s="12" t="s">
        <v>18</v>
      </c>
      <c r="AO4" s="910" t="s">
        <v>391</v>
      </c>
      <c r="AP4" s="911"/>
      <c r="AQ4" s="12" t="s">
        <v>392</v>
      </c>
      <c r="AR4" s="12" t="s">
        <v>21</v>
      </c>
      <c r="AS4" s="896"/>
    </row>
    <row r="5" spans="1:45" s="223" customFormat="1" ht="17.25" customHeight="1" thickBot="1">
      <c r="A5" s="14" t="s">
        <v>22</v>
      </c>
      <c r="B5" s="373"/>
      <c r="C5" s="374"/>
      <c r="D5" s="374"/>
      <c r="E5" s="374"/>
      <c r="F5" s="15">
        <f>SUM(F6:F29)</f>
        <v>64</v>
      </c>
      <c r="G5" s="15"/>
      <c r="H5" s="374"/>
      <c r="I5" s="374"/>
      <c r="J5" s="374"/>
      <c r="K5" s="15">
        <f>SUM(K6:K29)</f>
        <v>29</v>
      </c>
      <c r="L5" s="374"/>
      <c r="M5" s="374"/>
      <c r="N5" s="374"/>
      <c r="O5" s="374"/>
      <c r="P5" s="15">
        <f>SUM(P6:P29)</f>
        <v>19</v>
      </c>
      <c r="Q5" s="374"/>
      <c r="R5" s="15">
        <f>SUM(R6:R29)</f>
        <v>0</v>
      </c>
      <c r="S5" s="15">
        <f>SUM(S6:S29)</f>
        <v>112</v>
      </c>
      <c r="T5" s="15"/>
      <c r="U5" s="15">
        <f>SUM(U6:U29)</f>
        <v>114</v>
      </c>
      <c r="V5" s="15"/>
      <c r="W5" s="15">
        <f>SUM(W6:W29)</f>
        <v>0</v>
      </c>
      <c r="X5" s="15"/>
      <c r="Y5" s="15">
        <f>SUM(Y6:Y29)</f>
        <v>0</v>
      </c>
      <c r="Z5" s="655"/>
      <c r="AA5" s="882"/>
      <c r="AB5" s="882"/>
      <c r="AC5" s="15">
        <f>SUM(AC6:AC29)</f>
        <v>0</v>
      </c>
      <c r="AD5" s="15">
        <f>SUM(AD6:AD29)</f>
        <v>0</v>
      </c>
      <c r="AE5" s="15">
        <f>S5+AD5</f>
        <v>112</v>
      </c>
      <c r="AF5" s="655"/>
      <c r="AG5" s="882"/>
      <c r="AH5" s="15">
        <f>SUM(AH6:AH29)</f>
        <v>5</v>
      </c>
      <c r="AI5" s="655"/>
      <c r="AJ5" s="882"/>
      <c r="AK5" s="15">
        <f>SUM(AK6:AK29)</f>
        <v>2</v>
      </c>
      <c r="AL5" s="655"/>
      <c r="AM5" s="656"/>
      <c r="AN5" s="15">
        <f>SUM(AN6:AN29)</f>
        <v>2</v>
      </c>
      <c r="AO5" s="655"/>
      <c r="AP5" s="656"/>
      <c r="AQ5" s="15">
        <f>SUM(AQ6:AQ29)</f>
        <v>3</v>
      </c>
      <c r="AR5" s="15">
        <f>SUM(AR6:AR29)</f>
        <v>12</v>
      </c>
      <c r="AS5" s="17">
        <f>SUM(AS6:AS29)</f>
        <v>124</v>
      </c>
    </row>
    <row r="6" spans="1:45">
      <c r="A6" s="683" t="s">
        <v>23</v>
      </c>
      <c r="B6" s="428" t="s">
        <v>478</v>
      </c>
      <c r="C6" s="18" t="s">
        <v>24</v>
      </c>
      <c r="D6" s="104" t="s">
        <v>25</v>
      </c>
      <c r="E6" s="362" t="s">
        <v>26</v>
      </c>
      <c r="F6" s="876">
        <f>COUNTA(B6:E9)</f>
        <v>13</v>
      </c>
      <c r="G6" s="18" t="s">
        <v>27</v>
      </c>
      <c r="H6" s="19" t="s">
        <v>28</v>
      </c>
      <c r="I6" s="19" t="s">
        <v>29</v>
      </c>
      <c r="J6" s="19"/>
      <c r="K6" s="685">
        <f>COUNTA(G6:J9)</f>
        <v>3</v>
      </c>
      <c r="L6" s="104" t="s">
        <v>365</v>
      </c>
      <c r="M6" s="18" t="s">
        <v>481</v>
      </c>
      <c r="N6" s="284" t="s">
        <v>500</v>
      </c>
      <c r="O6" s="368" t="s">
        <v>571</v>
      </c>
      <c r="P6" s="686">
        <f>COUNTA(L6:O9)</f>
        <v>4</v>
      </c>
      <c r="Q6" s="20"/>
      <c r="R6" s="686">
        <f>COUNTA(Q6:Q9)</f>
        <v>0</v>
      </c>
      <c r="S6" s="687">
        <f>F6+K6+P6+R6</f>
        <v>20</v>
      </c>
      <c r="T6" s="21"/>
      <c r="U6" s="847">
        <f>S6+COUNTA(T6:T9)</f>
        <v>20</v>
      </c>
      <c r="V6" s="22"/>
      <c r="W6" s="686">
        <f>COUNTA(V6:V9)</f>
        <v>0</v>
      </c>
      <c r="X6" s="104"/>
      <c r="Y6" s="859">
        <f>COUNTA(X6:X9)</f>
        <v>0</v>
      </c>
      <c r="Z6" s="23"/>
      <c r="AA6" s="23"/>
      <c r="AB6" s="23"/>
      <c r="AC6" s="686">
        <f>COUNTA(Z6:AB9)</f>
        <v>0</v>
      </c>
      <c r="AD6" s="714">
        <f>SUM(W6+Y6+AC6)</f>
        <v>0</v>
      </c>
      <c r="AE6" s="852">
        <f>SUM(S6+AD6)</f>
        <v>20</v>
      </c>
      <c r="AF6" s="567" t="s">
        <v>516</v>
      </c>
      <c r="AG6" s="568"/>
      <c r="AH6" s="843">
        <f>COUNTA(AF6:AG9)</f>
        <v>1</v>
      </c>
      <c r="AI6" s="568"/>
      <c r="AJ6" s="568"/>
      <c r="AK6" s="843">
        <f>COUNTA(AI6:AJ9)</f>
        <v>0</v>
      </c>
      <c r="AL6" s="568"/>
      <c r="AM6" s="568"/>
      <c r="AN6" s="843">
        <f>COUNTA(AL6:AM9)</f>
        <v>0</v>
      </c>
      <c r="AO6" s="568"/>
      <c r="AP6" s="568"/>
      <c r="AQ6" s="665">
        <f>COUNTA(AO6:AP9)</f>
        <v>0</v>
      </c>
      <c r="AR6" s="665">
        <f>AH6+AK6+AN6+AQ6</f>
        <v>1</v>
      </c>
      <c r="AS6" s="869">
        <f>AE6+AR6</f>
        <v>21</v>
      </c>
    </row>
    <row r="7" spans="1:45" ht="15.75" customHeight="1">
      <c r="A7" s="874"/>
      <c r="B7" s="505" t="s">
        <v>30</v>
      </c>
      <c r="C7" s="24" t="s">
        <v>31</v>
      </c>
      <c r="D7" s="24" t="s">
        <v>32</v>
      </c>
      <c r="E7" s="24" t="s">
        <v>349</v>
      </c>
      <c r="F7" s="670"/>
      <c r="G7" s="24"/>
      <c r="I7" s="25"/>
      <c r="J7" s="26"/>
      <c r="K7" s="670"/>
      <c r="L7" s="27"/>
      <c r="M7" s="27"/>
      <c r="N7" s="27"/>
      <c r="O7" s="24"/>
      <c r="P7" s="877"/>
      <c r="Q7" s="28"/>
      <c r="R7" s="877"/>
      <c r="S7" s="723"/>
      <c r="T7" s="29"/>
      <c r="U7" s="847"/>
      <c r="V7" s="30"/>
      <c r="W7" s="877"/>
      <c r="X7" s="30"/>
      <c r="Y7" s="880"/>
      <c r="Z7" s="31"/>
      <c r="AA7" s="31"/>
      <c r="AB7" s="31"/>
      <c r="AC7" s="877"/>
      <c r="AD7" s="728"/>
      <c r="AE7" s="852"/>
      <c r="AF7" s="569"/>
      <c r="AG7" s="561"/>
      <c r="AH7" s="843"/>
      <c r="AI7" s="561"/>
      <c r="AJ7" s="561"/>
      <c r="AK7" s="843"/>
      <c r="AL7" s="561"/>
      <c r="AM7" s="561"/>
      <c r="AN7" s="843"/>
      <c r="AO7" s="570"/>
      <c r="AP7" s="570"/>
      <c r="AQ7" s="665"/>
      <c r="AR7" s="665"/>
      <c r="AS7" s="869"/>
    </row>
    <row r="8" spans="1:45" ht="16.5" customHeight="1">
      <c r="A8" s="874"/>
      <c r="B8" s="24" t="s">
        <v>34</v>
      </c>
      <c r="C8" s="24" t="s">
        <v>35</v>
      </c>
      <c r="D8" s="24" t="s">
        <v>472</v>
      </c>
      <c r="E8" s="24" t="s">
        <v>33</v>
      </c>
      <c r="F8" s="670"/>
      <c r="G8" s="24"/>
      <c r="H8" s="24"/>
      <c r="I8" s="24"/>
      <c r="J8" s="248"/>
      <c r="K8" s="670"/>
      <c r="L8" s="27"/>
      <c r="M8" s="27"/>
      <c r="N8" s="27"/>
      <c r="O8" s="24"/>
      <c r="P8" s="877"/>
      <c r="Q8" s="28"/>
      <c r="R8" s="877"/>
      <c r="S8" s="723"/>
      <c r="T8" s="29"/>
      <c r="U8" s="847"/>
      <c r="V8" s="30"/>
      <c r="W8" s="877"/>
      <c r="X8" s="30"/>
      <c r="Y8" s="880"/>
      <c r="Z8" s="31"/>
      <c r="AA8" s="31"/>
      <c r="AB8" s="31"/>
      <c r="AC8" s="877"/>
      <c r="AD8" s="728"/>
      <c r="AE8" s="852"/>
      <c r="AF8" s="569"/>
      <c r="AG8" s="561"/>
      <c r="AH8" s="843"/>
      <c r="AI8" s="561"/>
      <c r="AJ8" s="561"/>
      <c r="AK8" s="843"/>
      <c r="AL8" s="561"/>
      <c r="AM8" s="561"/>
      <c r="AN8" s="843"/>
      <c r="AO8" s="570"/>
      <c r="AP8" s="570"/>
      <c r="AQ8" s="665"/>
      <c r="AR8" s="665"/>
      <c r="AS8" s="869"/>
    </row>
    <row r="9" spans="1:45" ht="17.25" thickBot="1">
      <c r="A9" s="875"/>
      <c r="B9" s="589" t="s">
        <v>567</v>
      </c>
      <c r="C9" s="590"/>
      <c r="D9" s="590"/>
      <c r="E9" s="80"/>
      <c r="F9" s="873"/>
      <c r="G9" s="183"/>
      <c r="H9" s="183"/>
      <c r="I9" s="80"/>
      <c r="J9" s="587"/>
      <c r="K9" s="873"/>
      <c r="L9" s="242"/>
      <c r="M9" s="242"/>
      <c r="N9" s="242"/>
      <c r="O9" s="245"/>
      <c r="P9" s="873"/>
      <c r="Q9" s="130"/>
      <c r="R9" s="873"/>
      <c r="S9" s="878"/>
      <c r="T9" s="246"/>
      <c r="U9" s="879"/>
      <c r="V9" s="71"/>
      <c r="W9" s="873"/>
      <c r="X9" s="71"/>
      <c r="Y9" s="881"/>
      <c r="Z9" s="247"/>
      <c r="AA9" s="247"/>
      <c r="AB9" s="247"/>
      <c r="AC9" s="873"/>
      <c r="AD9" s="878"/>
      <c r="AE9" s="852"/>
      <c r="AF9" s="552"/>
      <c r="AG9" s="571"/>
      <c r="AH9" s="872"/>
      <c r="AI9" s="571"/>
      <c r="AJ9" s="571"/>
      <c r="AK9" s="872"/>
      <c r="AL9" s="571"/>
      <c r="AM9" s="571"/>
      <c r="AN9" s="872"/>
      <c r="AO9" s="588"/>
      <c r="AP9" s="588"/>
      <c r="AQ9" s="665"/>
      <c r="AR9" s="873"/>
      <c r="AS9" s="869"/>
    </row>
    <row r="10" spans="1:45" ht="26.25" thickBot="1">
      <c r="A10" s="376" t="s">
        <v>593</v>
      </c>
      <c r="B10" s="594"/>
      <c r="C10" s="595"/>
      <c r="D10" s="595"/>
      <c r="E10" s="272"/>
      <c r="F10" s="408">
        <f>COUNTA(B10:E10)</f>
        <v>0</v>
      </c>
      <c r="G10" s="272"/>
      <c r="H10" s="272"/>
      <c r="I10" s="272"/>
      <c r="J10" s="157"/>
      <c r="K10" s="408">
        <f>COUNTA(G10:J10)</f>
        <v>0</v>
      </c>
      <c r="L10" s="604" t="s">
        <v>592</v>
      </c>
      <c r="M10" s="93"/>
      <c r="N10" s="93"/>
      <c r="O10" s="596"/>
      <c r="P10" s="408">
        <f>COUNTA(L10:O10)</f>
        <v>1</v>
      </c>
      <c r="Q10" s="500"/>
      <c r="R10" s="408">
        <f>COUNTA(Q10)</f>
        <v>0</v>
      </c>
      <c r="S10" s="404">
        <f>F10+K10+P10+R10</f>
        <v>1</v>
      </c>
      <c r="T10" s="597"/>
      <c r="U10" s="397">
        <f>S10+COUNTA(T10)</f>
        <v>1</v>
      </c>
      <c r="V10" s="96"/>
      <c r="W10" s="408">
        <f>COUNTA(V10)</f>
        <v>0</v>
      </c>
      <c r="X10" s="96"/>
      <c r="Y10" s="603">
        <f>COUNTA(X10)</f>
        <v>0</v>
      </c>
      <c r="Z10" s="598"/>
      <c r="AA10" s="598"/>
      <c r="AB10" s="598"/>
      <c r="AC10" s="408">
        <f>COUNTA(Z10:AB10)</f>
        <v>0</v>
      </c>
      <c r="AD10" s="520">
        <f>SUM(W10+Y10+AC10)</f>
        <v>0</v>
      </c>
      <c r="AE10" s="527">
        <f>SUM(S10+AD10)</f>
        <v>1</v>
      </c>
      <c r="AF10" s="599"/>
      <c r="AG10" s="600"/>
      <c r="AH10" s="599">
        <f>COUNTA(AF10:AG10)</f>
        <v>0</v>
      </c>
      <c r="AI10" s="600"/>
      <c r="AJ10" s="600"/>
      <c r="AK10" s="599">
        <f>COUNTA(AI10:AJ10)</f>
        <v>0</v>
      </c>
      <c r="AL10" s="600"/>
      <c r="AM10" s="600"/>
      <c r="AN10" s="599">
        <f>COUNTA(AL10:AM10)</f>
        <v>0</v>
      </c>
      <c r="AO10" s="501"/>
      <c r="AP10" s="501"/>
      <c r="AQ10" s="601">
        <f>COUNTA(AO10:AP10)</f>
        <v>0</v>
      </c>
      <c r="AR10" s="408">
        <f>AH10+AK10+AN10+AQ10</f>
        <v>0</v>
      </c>
      <c r="AS10" s="602">
        <f>AE10+AR10</f>
        <v>1</v>
      </c>
    </row>
    <row r="11" spans="1:45" ht="25.5">
      <c r="A11" s="853" t="s">
        <v>36</v>
      </c>
      <c r="B11" s="18" t="s">
        <v>37</v>
      </c>
      <c r="C11" s="284" t="s">
        <v>38</v>
      </c>
      <c r="D11" s="19" t="s">
        <v>39</v>
      </c>
      <c r="E11" s="120" t="s">
        <v>47</v>
      </c>
      <c r="F11" s="684">
        <f>COUNTA(B11:E14)</f>
        <v>13</v>
      </c>
      <c r="G11" s="120" t="s">
        <v>40</v>
      </c>
      <c r="H11" s="120" t="s">
        <v>41</v>
      </c>
      <c r="I11" s="19" t="s">
        <v>49</v>
      </c>
      <c r="J11" s="19" t="s">
        <v>563</v>
      </c>
      <c r="K11" s="685">
        <f>COUNTA(G11:J14)</f>
        <v>6</v>
      </c>
      <c r="L11" s="585" t="s">
        <v>42</v>
      </c>
      <c r="M11" s="591" t="s">
        <v>548</v>
      </c>
      <c r="N11" s="104" t="s">
        <v>450</v>
      </c>
      <c r="O11" s="104"/>
      <c r="P11" s="686">
        <f>COUNTA(L11:O14)</f>
        <v>3</v>
      </c>
      <c r="Q11" s="592"/>
      <c r="R11" s="686">
        <f>COUNTA(Q11:Q14)</f>
        <v>0</v>
      </c>
      <c r="S11" s="687">
        <f>F11+K11+P11+R11</f>
        <v>22</v>
      </c>
      <c r="T11" s="593"/>
      <c r="U11" s="856">
        <f>S11+COUNTA(T11:T14)</f>
        <v>22</v>
      </c>
      <c r="V11" s="583"/>
      <c r="W11" s="686">
        <f>COUNTA(V11:V14)</f>
        <v>0</v>
      </c>
      <c r="X11" s="104"/>
      <c r="Y11" s="859">
        <f>COUNTA(X11:X14)</f>
        <v>0</v>
      </c>
      <c r="Z11" s="584"/>
      <c r="AA11" s="584"/>
      <c r="AB11" s="584"/>
      <c r="AC11" s="686">
        <f>COUNTA(Z11:AB14)</f>
        <v>0</v>
      </c>
      <c r="AD11" s="714">
        <f>W11+Y11+AC11</f>
        <v>0</v>
      </c>
      <c r="AE11" s="852">
        <f>S11+AD11</f>
        <v>22</v>
      </c>
      <c r="AF11" s="556"/>
      <c r="AG11" s="568"/>
      <c r="AH11" s="843">
        <f>COUNTA(AF11:AG14)</f>
        <v>0</v>
      </c>
      <c r="AI11" s="568"/>
      <c r="AJ11" s="568"/>
      <c r="AK11" s="843">
        <f>COUNTA(AI11:AJ14)</f>
        <v>0</v>
      </c>
      <c r="AL11" s="568"/>
      <c r="AM11" s="568"/>
      <c r="AN11" s="843">
        <f>COUNTA(AL11:AM14)</f>
        <v>0</v>
      </c>
      <c r="AO11" s="556" t="s">
        <v>509</v>
      </c>
      <c r="AP11" s="568"/>
      <c r="AQ11" s="665">
        <f>COUNTA(AO11:AP14)</f>
        <v>1</v>
      </c>
      <c r="AR11" s="665">
        <f>AH11+AK11+AN11+AQ11</f>
        <v>1</v>
      </c>
      <c r="AS11" s="869">
        <f>AE11+AR11</f>
        <v>23</v>
      </c>
    </row>
    <row r="12" spans="1:45" ht="16.5" customHeight="1">
      <c r="A12" s="853"/>
      <c r="B12" s="104" t="s">
        <v>43</v>
      </c>
      <c r="C12" s="288" t="s">
        <v>44</v>
      </c>
      <c r="D12" s="27" t="s">
        <v>45</v>
      </c>
      <c r="E12" s="448" t="s">
        <v>46</v>
      </c>
      <c r="F12" s="670"/>
      <c r="G12" s="482" t="s">
        <v>48</v>
      </c>
      <c r="H12" s="178" t="s">
        <v>534</v>
      </c>
      <c r="I12" s="445"/>
      <c r="J12" s="27"/>
      <c r="K12" s="670"/>
      <c r="L12" s="49"/>
      <c r="M12" s="49"/>
      <c r="N12" s="49"/>
      <c r="O12" s="50"/>
      <c r="P12" s="877"/>
      <c r="Q12" s="51"/>
      <c r="R12" s="877"/>
      <c r="S12" s="723"/>
      <c r="T12" s="52"/>
      <c r="U12" s="856"/>
      <c r="V12" s="30"/>
      <c r="W12" s="877"/>
      <c r="X12" s="30"/>
      <c r="Y12" s="880"/>
      <c r="Z12" s="31"/>
      <c r="AA12" s="31"/>
      <c r="AB12" s="31"/>
      <c r="AC12" s="877"/>
      <c r="AD12" s="728"/>
      <c r="AE12" s="735"/>
      <c r="AF12" s="569"/>
      <c r="AG12" s="561"/>
      <c r="AH12" s="843"/>
      <c r="AI12" s="561"/>
      <c r="AJ12" s="561"/>
      <c r="AK12" s="843"/>
      <c r="AL12" s="561"/>
      <c r="AM12" s="561"/>
      <c r="AN12" s="843"/>
      <c r="AO12" s="570"/>
      <c r="AP12" s="570"/>
      <c r="AQ12" s="665"/>
      <c r="AR12" s="665"/>
      <c r="AS12" s="722"/>
    </row>
    <row r="13" spans="1:45" ht="16.5" customHeight="1">
      <c r="A13" s="853"/>
      <c r="B13" s="18" t="s">
        <v>50</v>
      </c>
      <c r="C13" s="448" t="s">
        <v>51</v>
      </c>
      <c r="D13" s="48" t="s">
        <v>350</v>
      </c>
      <c r="E13" s="48" t="s">
        <v>351</v>
      </c>
      <c r="F13" s="670"/>
      <c r="G13" s="48"/>
      <c r="H13" s="48"/>
      <c r="I13" s="48"/>
      <c r="J13" s="27"/>
      <c r="K13" s="670"/>
      <c r="L13" s="49"/>
      <c r="M13" s="49"/>
      <c r="N13" s="49"/>
      <c r="O13" s="50"/>
      <c r="P13" s="877"/>
      <c r="Q13" s="51"/>
      <c r="R13" s="877"/>
      <c r="S13" s="723"/>
      <c r="T13" s="52"/>
      <c r="U13" s="856"/>
      <c r="V13" s="30"/>
      <c r="W13" s="877"/>
      <c r="X13" s="30"/>
      <c r="Y13" s="880"/>
      <c r="Z13" s="31"/>
      <c r="AA13" s="31"/>
      <c r="AB13" s="31"/>
      <c r="AC13" s="877"/>
      <c r="AD13" s="728"/>
      <c r="AE13" s="735"/>
      <c r="AF13" s="569"/>
      <c r="AG13" s="561"/>
      <c r="AH13" s="843"/>
      <c r="AI13" s="561"/>
      <c r="AJ13" s="561"/>
      <c r="AK13" s="843"/>
      <c r="AL13" s="561"/>
      <c r="AM13" s="561"/>
      <c r="AN13" s="843"/>
      <c r="AO13" s="570"/>
      <c r="AP13" s="570"/>
      <c r="AQ13" s="665"/>
      <c r="AR13" s="665"/>
      <c r="AS13" s="722"/>
    </row>
    <row r="14" spans="1:45" ht="16.5" customHeight="1" thickBot="1">
      <c r="A14" s="822"/>
      <c r="B14" s="366" t="s">
        <v>436</v>
      </c>
      <c r="C14" s="435"/>
      <c r="D14" s="435"/>
      <c r="E14" s="435"/>
      <c r="F14" s="790"/>
      <c r="G14" s="110"/>
      <c r="H14" s="110"/>
      <c r="I14" s="110"/>
      <c r="J14" s="242"/>
      <c r="K14" s="790"/>
      <c r="L14" s="68"/>
      <c r="M14" s="54"/>
      <c r="N14" s="54"/>
      <c r="O14" s="69"/>
      <c r="P14" s="790"/>
      <c r="Q14" s="249"/>
      <c r="R14" s="790"/>
      <c r="S14" s="791"/>
      <c r="T14" s="250"/>
      <c r="U14" s="791"/>
      <c r="V14" s="71"/>
      <c r="W14" s="790"/>
      <c r="X14" s="71"/>
      <c r="Y14" s="912"/>
      <c r="Z14" s="247"/>
      <c r="AA14" s="247"/>
      <c r="AB14" s="247"/>
      <c r="AC14" s="790"/>
      <c r="AD14" s="791"/>
      <c r="AE14" s="791"/>
      <c r="AF14" s="552"/>
      <c r="AG14" s="571"/>
      <c r="AH14" s="868"/>
      <c r="AI14" s="571"/>
      <c r="AJ14" s="571"/>
      <c r="AK14" s="868"/>
      <c r="AL14" s="566"/>
      <c r="AM14" s="571"/>
      <c r="AN14" s="868"/>
      <c r="AO14" s="572"/>
      <c r="AP14" s="572"/>
      <c r="AQ14" s="666"/>
      <c r="AR14" s="790"/>
      <c r="AS14" s="870"/>
    </row>
    <row r="15" spans="1:45" ht="25.5">
      <c r="A15" s="864" t="s">
        <v>495</v>
      </c>
      <c r="B15" s="278" t="s">
        <v>52</v>
      </c>
      <c r="C15" s="286" t="s">
        <v>352</v>
      </c>
      <c r="D15" s="284" t="s">
        <v>446</v>
      </c>
      <c r="E15" s="104" t="s">
        <v>366</v>
      </c>
      <c r="F15" s="667">
        <f>COUNTA(B15:E16)</f>
        <v>6</v>
      </c>
      <c r="G15" s="40"/>
      <c r="H15" s="305"/>
      <c r="I15" s="40"/>
      <c r="J15" s="40"/>
      <c r="K15" s="667">
        <f>COUNTA(G15:J16)</f>
        <v>0</v>
      </c>
      <c r="L15" s="58" t="s">
        <v>54</v>
      </c>
      <c r="M15" s="451" t="s">
        <v>555</v>
      </c>
      <c r="N15" s="384" t="s">
        <v>479</v>
      </c>
      <c r="O15" s="287" t="s">
        <v>501</v>
      </c>
      <c r="P15" s="866">
        <f>COUNTA(L15:O16)</f>
        <v>5</v>
      </c>
      <c r="Q15" s="44"/>
      <c r="R15" s="866">
        <f>COUNTA(Q15:Q16)</f>
        <v>0</v>
      </c>
      <c r="S15" s="867">
        <f>F15+K15+P15+R15</f>
        <v>11</v>
      </c>
      <c r="T15" s="45"/>
      <c r="U15" s="855">
        <f>S15+COUNTA(T15:T16)</f>
        <v>11</v>
      </c>
      <c r="V15" s="46"/>
      <c r="W15" s="866">
        <f>COUNTA(V15:V16)</f>
        <v>0</v>
      </c>
      <c r="X15" s="46"/>
      <c r="Y15" s="913">
        <f>COUNTA(X15:X16)</f>
        <v>0</v>
      </c>
      <c r="Z15" s="281"/>
      <c r="AA15" s="281"/>
      <c r="AB15" s="281"/>
      <c r="AC15" s="866">
        <f>COUNTA(Z15:AB16)</f>
        <v>0</v>
      </c>
      <c r="AD15" s="861">
        <f>W15+Y15+AC15</f>
        <v>0</v>
      </c>
      <c r="AE15" s="862">
        <f>S15+AD15</f>
        <v>11</v>
      </c>
      <c r="AF15" s="567" t="s">
        <v>516</v>
      </c>
      <c r="AG15" s="567" t="s">
        <v>585</v>
      </c>
      <c r="AH15" s="866">
        <f>COUNTA(AF15:AG16)</f>
        <v>2</v>
      </c>
      <c r="AI15" s="567" t="s">
        <v>510</v>
      </c>
      <c r="AJ15" s="567" t="s">
        <v>515</v>
      </c>
      <c r="AK15" s="866">
        <f>COUNTA(AI15:AJ16)</f>
        <v>2</v>
      </c>
      <c r="AL15" s="567" t="s">
        <v>514</v>
      </c>
      <c r="AM15" s="567" t="s">
        <v>511</v>
      </c>
      <c r="AN15" s="866">
        <f>COUNTA(AL15:AM16)</f>
        <v>2</v>
      </c>
      <c r="AO15" s="567" t="s">
        <v>512</v>
      </c>
      <c r="AP15" s="567" t="s">
        <v>513</v>
      </c>
      <c r="AQ15" s="667">
        <f>COUNTA(AO15:AP16)</f>
        <v>2</v>
      </c>
      <c r="AR15" s="667">
        <f>AH15+AK15+AN15+AQ15</f>
        <v>8</v>
      </c>
      <c r="AS15" s="871">
        <f>AE15+AR15</f>
        <v>19</v>
      </c>
    </row>
    <row r="16" spans="1:45" ht="25.5" customHeight="1" thickBot="1">
      <c r="A16" s="865"/>
      <c r="B16" s="303" t="s">
        <v>53</v>
      </c>
      <c r="C16" s="486" t="s">
        <v>559</v>
      </c>
      <c r="D16" s="303"/>
      <c r="E16" s="35"/>
      <c r="F16" s="668"/>
      <c r="G16" s="60"/>
      <c r="H16" s="60"/>
      <c r="I16" s="60"/>
      <c r="J16" s="61"/>
      <c r="K16" s="668"/>
      <c r="L16" s="488" t="s">
        <v>556</v>
      </c>
      <c r="M16" s="62"/>
      <c r="N16" s="62"/>
      <c r="O16" s="63"/>
      <c r="P16" s="827"/>
      <c r="Q16" s="64"/>
      <c r="R16" s="827"/>
      <c r="S16" s="783"/>
      <c r="T16" s="65"/>
      <c r="U16" s="857"/>
      <c r="V16" s="66"/>
      <c r="W16" s="827"/>
      <c r="X16" s="66"/>
      <c r="Y16" s="860"/>
      <c r="Z16" s="67"/>
      <c r="AA16" s="67"/>
      <c r="AB16" s="67"/>
      <c r="AC16" s="827"/>
      <c r="AD16" s="734"/>
      <c r="AE16" s="863"/>
      <c r="AF16" s="551"/>
      <c r="AG16" s="566"/>
      <c r="AH16" s="827"/>
      <c r="AI16" s="566"/>
      <c r="AJ16" s="566"/>
      <c r="AK16" s="827"/>
      <c r="AL16" s="574"/>
      <c r="AM16" s="566"/>
      <c r="AN16" s="827"/>
      <c r="AO16" s="575"/>
      <c r="AP16" s="575"/>
      <c r="AQ16" s="668"/>
      <c r="AR16" s="668"/>
      <c r="AS16" s="729"/>
    </row>
    <row r="17" spans="1:45" ht="25.5">
      <c r="A17" s="619" t="s">
        <v>55</v>
      </c>
      <c r="B17" s="287" t="s">
        <v>56</v>
      </c>
      <c r="C17" s="151" t="s">
        <v>545</v>
      </c>
      <c r="D17" s="40" t="s">
        <v>57</v>
      </c>
      <c r="E17" s="287" t="s">
        <v>58</v>
      </c>
      <c r="F17" s="754">
        <f>COUNTA(B17:E19)</f>
        <v>9</v>
      </c>
      <c r="G17" s="42" t="s">
        <v>59</v>
      </c>
      <c r="H17" s="477" t="s">
        <v>470</v>
      </c>
      <c r="I17" s="477" t="s">
        <v>471</v>
      </c>
      <c r="J17" s="42" t="s">
        <v>564</v>
      </c>
      <c r="K17" s="738">
        <f>COUNTA(G17:J19)</f>
        <v>5</v>
      </c>
      <c r="L17" s="43" t="s">
        <v>60</v>
      </c>
      <c r="M17" s="338"/>
      <c r="N17" s="43"/>
      <c r="O17" s="40"/>
      <c r="P17" s="609">
        <f>COUNTA(L17:O19)</f>
        <v>1</v>
      </c>
      <c r="Q17" s="44"/>
      <c r="R17" s="609">
        <f>COUNTA(Q17:Q19)</f>
        <v>0</v>
      </c>
      <c r="S17" s="744">
        <f>F17+K17+P17+R17</f>
        <v>15</v>
      </c>
      <c r="T17" s="45"/>
      <c r="U17" s="855">
        <f>S17+COUNTA(T17:T19)</f>
        <v>15</v>
      </c>
      <c r="V17" s="46"/>
      <c r="W17" s="609">
        <f>COUNTA(V17:V19)</f>
        <v>0</v>
      </c>
      <c r="X17" s="46"/>
      <c r="Y17" s="858">
        <f>COUNTA(X17:X19)</f>
        <v>0</v>
      </c>
      <c r="Z17" s="47"/>
      <c r="AA17" s="47"/>
      <c r="AB17" s="47"/>
      <c r="AC17" s="609">
        <f>COUNTA(Z17:AB19)</f>
        <v>0</v>
      </c>
      <c r="AD17" s="611">
        <f>SUM(W17+Y17+AC17)</f>
        <v>0</v>
      </c>
      <c r="AE17" s="851">
        <f>SUM(S17+AD17)</f>
        <v>15</v>
      </c>
      <c r="AF17" s="573"/>
      <c r="AG17" s="573"/>
      <c r="AH17" s="842">
        <f>COUNTA(AF17:AG19)</f>
        <v>0</v>
      </c>
      <c r="AI17" s="573"/>
      <c r="AJ17" s="573"/>
      <c r="AK17" s="842">
        <f>COUNTA(AI17:AJ19)</f>
        <v>0</v>
      </c>
      <c r="AL17" s="573"/>
      <c r="AM17" s="573"/>
      <c r="AN17" s="842">
        <f>COUNTA(AL17:AM19)</f>
        <v>0</v>
      </c>
      <c r="AO17" s="573"/>
      <c r="AP17" s="573"/>
      <c r="AQ17" s="667">
        <f>COUNTA(AO17:AP19)</f>
        <v>0</v>
      </c>
      <c r="AR17" s="669">
        <f>AH17+AK17+AN17+AQ17</f>
        <v>0</v>
      </c>
      <c r="AS17" s="835">
        <f>AE17+AR17</f>
        <v>15</v>
      </c>
    </row>
    <row r="18" spans="1:45" ht="25.5">
      <c r="A18" s="683"/>
      <c r="B18" s="27" t="s">
        <v>61</v>
      </c>
      <c r="C18" s="27" t="s">
        <v>62</v>
      </c>
      <c r="D18" s="27" t="s">
        <v>63</v>
      </c>
      <c r="E18" s="448" t="s">
        <v>469</v>
      </c>
      <c r="F18" s="684"/>
      <c r="G18" s="450" t="s">
        <v>547</v>
      </c>
      <c r="H18" s="425"/>
      <c r="I18" s="425"/>
      <c r="J18" s="421"/>
      <c r="K18" s="685"/>
      <c r="L18" s="420"/>
      <c r="M18" s="424"/>
      <c r="N18" s="420"/>
      <c r="O18" s="253"/>
      <c r="P18" s="686"/>
      <c r="Q18" s="249"/>
      <c r="R18" s="686"/>
      <c r="S18" s="687"/>
      <c r="T18" s="422"/>
      <c r="U18" s="856"/>
      <c r="V18" s="417"/>
      <c r="W18" s="686"/>
      <c r="X18" s="417"/>
      <c r="Y18" s="859"/>
      <c r="Z18" s="419"/>
      <c r="AA18" s="419"/>
      <c r="AB18" s="419"/>
      <c r="AC18" s="686"/>
      <c r="AD18" s="714"/>
      <c r="AE18" s="852"/>
      <c r="AF18" s="576"/>
      <c r="AG18" s="576"/>
      <c r="AH18" s="843"/>
      <c r="AI18" s="576"/>
      <c r="AJ18" s="576"/>
      <c r="AK18" s="843"/>
      <c r="AL18" s="576"/>
      <c r="AM18" s="576"/>
      <c r="AN18" s="843"/>
      <c r="AO18" s="576"/>
      <c r="AP18" s="576"/>
      <c r="AQ18" s="670"/>
      <c r="AR18" s="665"/>
      <c r="AS18" s="776"/>
    </row>
    <row r="19" spans="1:45" ht="16.5" thickBot="1">
      <c r="A19" s="620"/>
      <c r="B19" s="300" t="s">
        <v>64</v>
      </c>
      <c r="C19" s="61"/>
      <c r="D19" s="61"/>
      <c r="E19" s="61"/>
      <c r="F19" s="740"/>
      <c r="G19" s="423"/>
      <c r="H19" s="61"/>
      <c r="I19" s="360"/>
      <c r="J19" s="360"/>
      <c r="K19" s="740"/>
      <c r="L19" s="54"/>
      <c r="M19" s="54"/>
      <c r="N19" s="54"/>
      <c r="O19" s="55"/>
      <c r="P19" s="827"/>
      <c r="Q19" s="56"/>
      <c r="R19" s="827"/>
      <c r="S19" s="746"/>
      <c r="T19" s="57"/>
      <c r="U19" s="857"/>
      <c r="V19" s="37"/>
      <c r="W19" s="827"/>
      <c r="X19" s="37"/>
      <c r="Y19" s="860"/>
      <c r="Z19" s="38"/>
      <c r="AA19" s="38"/>
      <c r="AB19" s="38"/>
      <c r="AC19" s="827"/>
      <c r="AD19" s="734"/>
      <c r="AE19" s="736"/>
      <c r="AF19" s="566"/>
      <c r="AG19" s="566"/>
      <c r="AH19" s="844"/>
      <c r="AI19" s="566"/>
      <c r="AJ19" s="566"/>
      <c r="AK19" s="844"/>
      <c r="AL19" s="566"/>
      <c r="AM19" s="566"/>
      <c r="AN19" s="844"/>
      <c r="AO19" s="577"/>
      <c r="AP19" s="577"/>
      <c r="AQ19" s="668"/>
      <c r="AR19" s="666"/>
      <c r="AS19" s="836"/>
    </row>
    <row r="20" spans="1:45">
      <c r="A20" s="828" t="s">
        <v>65</v>
      </c>
      <c r="B20" s="58" t="s">
        <v>342</v>
      </c>
      <c r="C20" s="58" t="s">
        <v>66</v>
      </c>
      <c r="D20" s="48" t="s">
        <v>353</v>
      </c>
      <c r="E20" s="40" t="s">
        <v>67</v>
      </c>
      <c r="F20" s="754">
        <f>COUNTA(B20:E22)</f>
        <v>8</v>
      </c>
      <c r="G20" s="43" t="s">
        <v>68</v>
      </c>
      <c r="H20" s="287" t="s">
        <v>456</v>
      </c>
      <c r="I20" s="283" t="s">
        <v>69</v>
      </c>
      <c r="J20" s="283" t="s">
        <v>367</v>
      </c>
      <c r="K20" s="738">
        <f>COUNTA(G20:J22)</f>
        <v>4</v>
      </c>
      <c r="L20" s="418"/>
      <c r="M20" s="283"/>
      <c r="N20" s="283"/>
      <c r="O20" s="283"/>
      <c r="P20" s="799">
        <f>COUNTA(L20:O22)</f>
        <v>0</v>
      </c>
      <c r="Q20" s="46"/>
      <c r="R20" s="799">
        <f>COUNTA(Q20:Q22)</f>
        <v>0</v>
      </c>
      <c r="S20" s="744">
        <f>F20+K20+P20+R20</f>
        <v>12</v>
      </c>
      <c r="T20" s="40" t="s">
        <v>70</v>
      </c>
      <c r="U20" s="846">
        <f>S20+COUNTA(T20:T22)</f>
        <v>14</v>
      </c>
      <c r="V20" s="46"/>
      <c r="W20" s="799">
        <f>COUNTA(V20:V22)</f>
        <v>0</v>
      </c>
      <c r="X20" s="46"/>
      <c r="Y20" s="837">
        <f>COUNTA(X20:X22)</f>
        <v>0</v>
      </c>
      <c r="Z20" s="47"/>
      <c r="AA20" s="47"/>
      <c r="AB20" s="47"/>
      <c r="AC20" s="609">
        <f>COUNTA(Z20:AB22)</f>
        <v>0</v>
      </c>
      <c r="AD20" s="611">
        <f>SUM(W20+Y20+AC20)</f>
        <v>0</v>
      </c>
      <c r="AE20" s="851">
        <f>SUM(S20+AD20)</f>
        <v>12</v>
      </c>
      <c r="AF20" s="553"/>
      <c r="AG20" s="573"/>
      <c r="AH20" s="839">
        <f>COUNTA(AF20:AG22)</f>
        <v>0</v>
      </c>
      <c r="AI20" s="573"/>
      <c r="AJ20" s="573"/>
      <c r="AK20" s="842">
        <f>COUNTA(AI20:AJ22)</f>
        <v>0</v>
      </c>
      <c r="AL20" s="573"/>
      <c r="AM20" s="573"/>
      <c r="AN20" s="842">
        <f>COUNTA(AL20:AM22)</f>
        <v>0</v>
      </c>
      <c r="AO20" s="573"/>
      <c r="AP20" s="573"/>
      <c r="AQ20" s="669">
        <f>COUNTA(AO20:AP22)</f>
        <v>0</v>
      </c>
      <c r="AR20" s="845">
        <f>SUM(AH20+AK20+AN20+AQ20)</f>
        <v>0</v>
      </c>
      <c r="AS20" s="835">
        <f>AE20+AR20</f>
        <v>12</v>
      </c>
    </row>
    <row r="21" spans="1:45" ht="16.5" customHeight="1">
      <c r="A21" s="853"/>
      <c r="B21" s="24" t="s">
        <v>71</v>
      </c>
      <c r="C21" s="505" t="s">
        <v>72</v>
      </c>
      <c r="D21" s="339" t="s">
        <v>73</v>
      </c>
      <c r="E21" s="27" t="s">
        <v>341</v>
      </c>
      <c r="F21" s="684"/>
      <c r="G21" s="446"/>
      <c r="H21" s="69"/>
      <c r="I21" s="68"/>
      <c r="J21" s="69"/>
      <c r="K21" s="685"/>
      <c r="L21" s="68"/>
      <c r="M21" s="68"/>
      <c r="N21" s="68"/>
      <c r="O21" s="70"/>
      <c r="P21" s="686"/>
      <c r="Q21" s="71"/>
      <c r="R21" s="686"/>
      <c r="S21" s="687"/>
      <c r="T21" s="19" t="s">
        <v>74</v>
      </c>
      <c r="U21" s="847"/>
      <c r="V21" s="71"/>
      <c r="W21" s="849"/>
      <c r="X21" s="22"/>
      <c r="Y21" s="850"/>
      <c r="Z21" s="23"/>
      <c r="AA21" s="23"/>
      <c r="AB21" s="23"/>
      <c r="AC21" s="686"/>
      <c r="AD21" s="714"/>
      <c r="AE21" s="852"/>
      <c r="AF21" s="570"/>
      <c r="AG21" s="570"/>
      <c r="AH21" s="840"/>
      <c r="AI21" s="570"/>
      <c r="AJ21" s="570"/>
      <c r="AK21" s="843"/>
      <c r="AL21" s="570"/>
      <c r="AM21" s="570"/>
      <c r="AN21" s="843"/>
      <c r="AO21" s="570"/>
      <c r="AP21" s="570"/>
      <c r="AQ21" s="665"/>
      <c r="AR21" s="665"/>
      <c r="AS21" s="776"/>
    </row>
    <row r="22" spans="1:45" ht="17.25" customHeight="1" thickBot="1">
      <c r="A22" s="854"/>
      <c r="B22" s="72"/>
      <c r="C22" s="72"/>
      <c r="D22" s="72"/>
      <c r="E22" s="61"/>
      <c r="F22" s="740"/>
      <c r="G22" s="54"/>
      <c r="H22" s="54"/>
      <c r="I22" s="54"/>
      <c r="J22" s="55"/>
      <c r="K22" s="740"/>
      <c r="L22" s="54"/>
      <c r="M22" s="54"/>
      <c r="N22" s="54"/>
      <c r="O22" s="55"/>
      <c r="P22" s="826"/>
      <c r="Q22" s="37"/>
      <c r="R22" s="826"/>
      <c r="S22" s="746"/>
      <c r="T22" s="35"/>
      <c r="U22" s="848"/>
      <c r="V22" s="37"/>
      <c r="W22" s="826"/>
      <c r="X22" s="37"/>
      <c r="Y22" s="838"/>
      <c r="Z22" s="38"/>
      <c r="AA22" s="38"/>
      <c r="AB22" s="38"/>
      <c r="AC22" s="827"/>
      <c r="AD22" s="734"/>
      <c r="AE22" s="736"/>
      <c r="AF22" s="566"/>
      <c r="AG22" s="566"/>
      <c r="AH22" s="841"/>
      <c r="AI22" s="566"/>
      <c r="AJ22" s="566"/>
      <c r="AK22" s="844"/>
      <c r="AL22" s="566"/>
      <c r="AM22" s="566"/>
      <c r="AN22" s="844"/>
      <c r="AO22" s="577"/>
      <c r="AP22" s="577"/>
      <c r="AQ22" s="666"/>
      <c r="AR22" s="666"/>
      <c r="AS22" s="836"/>
    </row>
    <row r="23" spans="1:45">
      <c r="A23" s="828" t="s">
        <v>75</v>
      </c>
      <c r="B23" s="48" t="s">
        <v>354</v>
      </c>
      <c r="C23" s="278" t="s">
        <v>76</v>
      </c>
      <c r="D23" s="40" t="s">
        <v>77</v>
      </c>
      <c r="E23" s="287" t="s">
        <v>84</v>
      </c>
      <c r="F23" s="754">
        <f>COUNTA(B23:E24)</f>
        <v>4</v>
      </c>
      <c r="G23" s="43" t="s">
        <v>78</v>
      </c>
      <c r="H23" s="43" t="s">
        <v>79</v>
      </c>
      <c r="I23" s="43" t="s">
        <v>80</v>
      </c>
      <c r="J23" s="43" t="s">
        <v>81</v>
      </c>
      <c r="K23" s="738">
        <f>COUNTA(G23:J24)</f>
        <v>5</v>
      </c>
      <c r="L23" s="43" t="s">
        <v>82</v>
      </c>
      <c r="M23" s="283" t="s">
        <v>451</v>
      </c>
      <c r="N23" s="40" t="s">
        <v>480</v>
      </c>
      <c r="O23" s="73"/>
      <c r="P23" s="799">
        <f>COUNTA(L23:O24)</f>
        <v>3</v>
      </c>
      <c r="Q23" s="46"/>
      <c r="R23" s="799">
        <f>COUNTA(Q23:Q24)</f>
        <v>0</v>
      </c>
      <c r="S23" s="744">
        <f>F23+K23+P23+R23</f>
        <v>12</v>
      </c>
      <c r="T23" s="46"/>
      <c r="U23" s="629">
        <f>S23+COUNTA(T23:T24)</f>
        <v>12</v>
      </c>
      <c r="V23" s="46"/>
      <c r="W23" s="799">
        <f>COUNTA(V23:V24)</f>
        <v>0</v>
      </c>
      <c r="X23" s="58"/>
      <c r="Y23" s="837">
        <f>COUNTA(X23:X24)</f>
        <v>0</v>
      </c>
      <c r="Z23" s="47"/>
      <c r="AA23" s="47"/>
      <c r="AB23" s="47"/>
      <c r="AC23" s="799">
        <f>COUNTA(Z23:AB24)</f>
        <v>0</v>
      </c>
      <c r="AD23" s="611">
        <f>SUM(W23+Y23+AC23)</f>
        <v>0</v>
      </c>
      <c r="AE23" s="613">
        <f>SUM(S23+AD23)</f>
        <v>12</v>
      </c>
      <c r="AF23" s="554"/>
      <c r="AG23" s="554"/>
      <c r="AH23" s="747">
        <f>COUNTA(AF23:AG24)</f>
        <v>0</v>
      </c>
      <c r="AI23" s="554"/>
      <c r="AJ23" s="554"/>
      <c r="AK23" s="747">
        <f>COUNTA(AI23:AJ24)</f>
        <v>0</v>
      </c>
      <c r="AL23" s="554"/>
      <c r="AM23" s="554"/>
      <c r="AN23" s="747">
        <f>COUNTA(AL23:AM24)</f>
        <v>0</v>
      </c>
      <c r="AO23" s="554"/>
      <c r="AP23" s="554"/>
      <c r="AQ23" s="615">
        <f>COUNTA(AO23:AP24)</f>
        <v>0</v>
      </c>
      <c r="AR23" s="615">
        <f>AH23+AK23+AN23+AQ23</f>
        <v>0</v>
      </c>
      <c r="AS23" s="835">
        <f>AE23+AR23</f>
        <v>12</v>
      </c>
    </row>
    <row r="24" spans="1:45" ht="17.25" customHeight="1" thickBot="1">
      <c r="A24" s="829"/>
      <c r="B24" s="35"/>
      <c r="C24" s="35"/>
      <c r="D24" s="35"/>
      <c r="E24" s="61"/>
      <c r="F24" s="740"/>
      <c r="G24" s="18" t="s">
        <v>83</v>
      </c>
      <c r="H24" s="54"/>
      <c r="I24" s="54"/>
      <c r="J24" s="35"/>
      <c r="K24" s="740"/>
      <c r="L24" s="54"/>
      <c r="M24" s="54"/>
      <c r="N24" s="54"/>
      <c r="O24" s="55"/>
      <c r="P24" s="826"/>
      <c r="Q24" s="37"/>
      <c r="R24" s="826"/>
      <c r="S24" s="746"/>
      <c r="T24" s="37"/>
      <c r="U24" s="630"/>
      <c r="V24" s="37"/>
      <c r="W24" s="826"/>
      <c r="X24" s="37"/>
      <c r="Y24" s="838"/>
      <c r="Z24" s="38"/>
      <c r="AA24" s="38"/>
      <c r="AB24" s="38"/>
      <c r="AC24" s="826"/>
      <c r="AD24" s="734"/>
      <c r="AE24" s="736"/>
      <c r="AF24" s="566"/>
      <c r="AG24" s="566"/>
      <c r="AH24" s="749"/>
      <c r="AI24" s="566"/>
      <c r="AJ24" s="566"/>
      <c r="AK24" s="749"/>
      <c r="AL24" s="566"/>
      <c r="AM24" s="566"/>
      <c r="AN24" s="749"/>
      <c r="AO24" s="555"/>
      <c r="AP24" s="555"/>
      <c r="AQ24" s="616"/>
      <c r="AR24" s="616"/>
      <c r="AS24" s="836"/>
    </row>
    <row r="25" spans="1:45">
      <c r="A25" s="821" t="s">
        <v>85</v>
      </c>
      <c r="B25" s="41" t="s">
        <v>87</v>
      </c>
      <c r="C25" s="41" t="s">
        <v>86</v>
      </c>
      <c r="D25" s="58" t="s">
        <v>340</v>
      </c>
      <c r="E25" s="166" t="s">
        <v>89</v>
      </c>
      <c r="F25" s="623">
        <f>COUNTA(B25:E26)</f>
        <v>4</v>
      </c>
      <c r="G25" s="41" t="s">
        <v>88</v>
      </c>
      <c r="H25" s="41" t="s">
        <v>389</v>
      </c>
      <c r="I25" s="428" t="s">
        <v>332</v>
      </c>
      <c r="J25" s="41"/>
      <c r="K25" s="638">
        <f>COUNTA(G25:J26)</f>
        <v>3</v>
      </c>
      <c r="L25" s="58" t="s">
        <v>345</v>
      </c>
      <c r="M25" s="360" t="s">
        <v>407</v>
      </c>
      <c r="N25" s="360"/>
      <c r="O25" s="40"/>
      <c r="P25" s="609">
        <f>COUNTA(L25:O26)</f>
        <v>2</v>
      </c>
      <c r="Q25" s="46"/>
      <c r="R25" s="609">
        <f>COUNTA(Q25:Q26)</f>
        <v>0</v>
      </c>
      <c r="S25" s="627">
        <f>F25+K25+P25+R25</f>
        <v>9</v>
      </c>
      <c r="T25" s="46"/>
      <c r="U25" s="629">
        <f>S25+COUNTA(T25:T26)</f>
        <v>9</v>
      </c>
      <c r="V25" s="46"/>
      <c r="W25" s="609">
        <f>COUNTA(V25:V26)</f>
        <v>0</v>
      </c>
      <c r="X25" s="46"/>
      <c r="Y25" s="609">
        <f>COUNTA(X25:X26)</f>
        <v>0</v>
      </c>
      <c r="Z25" s="47"/>
      <c r="AA25" s="47"/>
      <c r="AB25" s="47"/>
      <c r="AC25" s="609">
        <f>COUNTA(Z25:AB26)</f>
        <v>0</v>
      </c>
      <c r="AD25" s="611">
        <f>SUM(W25+Y25+AC25)</f>
        <v>0</v>
      </c>
      <c r="AE25" s="613">
        <f>SUM(S25+AD25)</f>
        <v>9</v>
      </c>
      <c r="AF25" s="554"/>
      <c r="AG25" s="554"/>
      <c r="AH25" s="747">
        <f>COUNTA(AF25:AG26)</f>
        <v>0</v>
      </c>
      <c r="AI25" s="554"/>
      <c r="AJ25" s="554"/>
      <c r="AK25" s="747">
        <f>COUNTA(AI25:AJ26)</f>
        <v>0</v>
      </c>
      <c r="AL25" s="554"/>
      <c r="AM25" s="554"/>
      <c r="AN25" s="747">
        <f>COUNTA(AL25:AM26)</f>
        <v>0</v>
      </c>
      <c r="AO25" s="554"/>
      <c r="AP25" s="554"/>
      <c r="AQ25" s="615">
        <f>COUNTA(AO25:AP26)</f>
        <v>0</v>
      </c>
      <c r="AR25" s="615">
        <f>AH25+AK25+AN25+AQ25</f>
        <v>0</v>
      </c>
      <c r="AS25" s="617">
        <f>AE25+AR25</f>
        <v>9</v>
      </c>
    </row>
    <row r="26" spans="1:45" ht="17.25" customHeight="1" thickBot="1">
      <c r="A26" s="822"/>
      <c r="B26" s="53"/>
      <c r="C26" s="53"/>
      <c r="D26" s="53"/>
      <c r="E26" s="76"/>
      <c r="F26" s="624"/>
      <c r="G26" s="53"/>
      <c r="H26" s="53"/>
      <c r="I26" s="53"/>
      <c r="J26" s="53"/>
      <c r="K26" s="639"/>
      <c r="L26" s="54"/>
      <c r="M26" s="54"/>
      <c r="N26" s="54"/>
      <c r="O26" s="35"/>
      <c r="P26" s="610"/>
      <c r="Q26" s="37"/>
      <c r="R26" s="610"/>
      <c r="S26" s="628"/>
      <c r="T26" s="37"/>
      <c r="U26" s="630"/>
      <c r="V26" s="37"/>
      <c r="W26" s="610"/>
      <c r="X26" s="37"/>
      <c r="Y26" s="610"/>
      <c r="Z26" s="77"/>
      <c r="AA26" s="77"/>
      <c r="AB26" s="77"/>
      <c r="AC26" s="610"/>
      <c r="AD26" s="612"/>
      <c r="AE26" s="614"/>
      <c r="AF26" s="559"/>
      <c r="AG26" s="559"/>
      <c r="AH26" s="749"/>
      <c r="AI26" s="559"/>
      <c r="AJ26" s="559"/>
      <c r="AK26" s="749"/>
      <c r="AL26" s="559"/>
      <c r="AM26" s="559"/>
      <c r="AN26" s="749"/>
      <c r="AO26" s="555"/>
      <c r="AP26" s="555"/>
      <c r="AQ26" s="616"/>
      <c r="AR26" s="616"/>
      <c r="AS26" s="618"/>
    </row>
    <row r="27" spans="1:45">
      <c r="A27" s="619" t="s">
        <v>90</v>
      </c>
      <c r="B27" s="41" t="s">
        <v>370</v>
      </c>
      <c r="C27" s="41" t="s">
        <v>91</v>
      </c>
      <c r="D27" s="41" t="s">
        <v>92</v>
      </c>
      <c r="E27" s="382" t="s">
        <v>437</v>
      </c>
      <c r="F27" s="623">
        <f>COUNTA(B27:E29)</f>
        <v>7</v>
      </c>
      <c r="G27" s="41" t="s">
        <v>93</v>
      </c>
      <c r="H27" s="41" t="s">
        <v>95</v>
      </c>
      <c r="I27" s="166" t="s">
        <v>541</v>
      </c>
      <c r="J27" s="41"/>
      <c r="K27" s="638">
        <f>COUNTA(G27:J29)</f>
        <v>3</v>
      </c>
      <c r="L27" s="284"/>
      <c r="M27" s="58"/>
      <c r="N27" s="43"/>
      <c r="O27" s="73"/>
      <c r="P27" s="609">
        <f>COUNTA(L27:O29)</f>
        <v>0</v>
      </c>
      <c r="Q27" s="74"/>
      <c r="R27" s="609">
        <f>COUNTA(Q27:Q29)</f>
        <v>0</v>
      </c>
      <c r="S27" s="627">
        <f>F27+K27+P27+R27</f>
        <v>10</v>
      </c>
      <c r="T27" s="46"/>
      <c r="U27" s="629">
        <f>S27+COUNTA(T27:T28)</f>
        <v>10</v>
      </c>
      <c r="V27" s="46"/>
      <c r="W27" s="609">
        <f>COUNTA(V27:V29)</f>
        <v>0</v>
      </c>
      <c r="X27" s="46"/>
      <c r="Y27" s="609">
        <f>COUNTA(X27:X29)</f>
        <v>0</v>
      </c>
      <c r="Z27" s="46"/>
      <c r="AA27" s="46"/>
      <c r="AB27" s="46"/>
      <c r="AC27" s="609">
        <f>COUNTA(Z27:AB29)</f>
        <v>0</v>
      </c>
      <c r="AD27" s="611">
        <f>SUM(W27+Y27+AC27)</f>
        <v>0</v>
      </c>
      <c r="AE27" s="613">
        <f>SUM(S27+AD27)</f>
        <v>10</v>
      </c>
      <c r="AF27" s="553" t="s">
        <v>333</v>
      </c>
      <c r="AG27" s="553" t="s">
        <v>334</v>
      </c>
      <c r="AH27" s="747">
        <f>COUNTA(AF27:AG29)</f>
        <v>2</v>
      </c>
      <c r="AI27" s="554"/>
      <c r="AJ27" s="554"/>
      <c r="AK27" s="747">
        <f>COUNTA(AI27:AJ29)</f>
        <v>0</v>
      </c>
      <c r="AL27" s="554"/>
      <c r="AM27" s="554"/>
      <c r="AN27" s="747">
        <f>COUNTA(AL27:AM29)</f>
        <v>0</v>
      </c>
      <c r="AO27" s="554"/>
      <c r="AP27" s="554"/>
      <c r="AQ27" s="615">
        <f>COUNTA(AO27:AP29)</f>
        <v>0</v>
      </c>
      <c r="AR27" s="615">
        <f>AH27+AK27+AN27+AQ27</f>
        <v>2</v>
      </c>
      <c r="AS27" s="633">
        <f>AE27+AR27</f>
        <v>12</v>
      </c>
    </row>
    <row r="28" spans="1:45" s="266" customFormat="1" ht="16.5" customHeight="1">
      <c r="A28" s="683"/>
      <c r="B28" s="48" t="s">
        <v>343</v>
      </c>
      <c r="C28" s="24" t="s">
        <v>96</v>
      </c>
      <c r="D28" s="152" t="s">
        <v>94</v>
      </c>
      <c r="E28" s="120"/>
      <c r="F28" s="684"/>
      <c r="G28" s="48"/>
      <c r="H28" s="49"/>
      <c r="I28" s="49"/>
      <c r="J28" s="24"/>
      <c r="K28" s="685"/>
      <c r="L28" s="49"/>
      <c r="M28" s="49"/>
      <c r="N28" s="49"/>
      <c r="O28" s="24"/>
      <c r="P28" s="686"/>
      <c r="Q28" s="28"/>
      <c r="R28" s="686"/>
      <c r="S28" s="687"/>
      <c r="T28" s="30"/>
      <c r="U28" s="688"/>
      <c r="V28" s="30"/>
      <c r="W28" s="686"/>
      <c r="X28" s="30"/>
      <c r="Y28" s="686"/>
      <c r="Z28" s="265"/>
      <c r="AA28" s="265"/>
      <c r="AB28" s="265"/>
      <c r="AC28" s="686"/>
      <c r="AD28" s="714"/>
      <c r="AE28" s="715"/>
      <c r="AF28" s="556"/>
      <c r="AG28" s="351"/>
      <c r="AH28" s="748"/>
      <c r="AI28" s="561"/>
      <c r="AJ28" s="561"/>
      <c r="AK28" s="748"/>
      <c r="AL28" s="561"/>
      <c r="AM28" s="561"/>
      <c r="AN28" s="748"/>
      <c r="AO28" s="558"/>
      <c r="AP28" s="558"/>
      <c r="AQ28" s="635"/>
      <c r="AR28" s="635"/>
      <c r="AS28" s="721"/>
    </row>
    <row r="29" spans="1:45" ht="17.25" customHeight="1" thickBot="1">
      <c r="A29" s="683"/>
      <c r="B29" s="262"/>
      <c r="C29" s="262"/>
      <c r="D29" s="262"/>
      <c r="E29" s="470"/>
      <c r="F29" s="684"/>
      <c r="G29" s="262"/>
      <c r="H29" s="497"/>
      <c r="I29" s="497"/>
      <c r="J29" s="80"/>
      <c r="K29" s="685"/>
      <c r="L29" s="263"/>
      <c r="M29" s="497"/>
      <c r="N29" s="497"/>
      <c r="O29" s="80"/>
      <c r="P29" s="686"/>
      <c r="Q29" s="130"/>
      <c r="R29" s="686"/>
      <c r="S29" s="687"/>
      <c r="T29" s="71"/>
      <c r="U29" s="688"/>
      <c r="V29" s="71"/>
      <c r="W29" s="686"/>
      <c r="X29" s="71"/>
      <c r="Y29" s="686"/>
      <c r="Z29" s="264"/>
      <c r="AA29" s="498"/>
      <c r="AB29" s="498"/>
      <c r="AC29" s="686"/>
      <c r="AD29" s="714"/>
      <c r="AE29" s="715"/>
      <c r="AF29" s="578"/>
      <c r="AG29" s="579"/>
      <c r="AH29" s="748"/>
      <c r="AI29" s="578"/>
      <c r="AJ29" s="579"/>
      <c r="AK29" s="748"/>
      <c r="AL29" s="578"/>
      <c r="AM29" s="580"/>
      <c r="AN29" s="748"/>
      <c r="AO29" s="581"/>
      <c r="AP29" s="581"/>
      <c r="AQ29" s="635"/>
      <c r="AR29" s="635"/>
      <c r="AS29" s="721"/>
    </row>
    <row r="30" spans="1:45" s="222" customFormat="1" ht="17.25" customHeight="1" thickBot="1">
      <c r="A30" s="582" t="s">
        <v>97</v>
      </c>
      <c r="B30" s="661"/>
      <c r="C30" s="716"/>
      <c r="D30" s="716"/>
      <c r="E30" s="662"/>
      <c r="F30" s="515">
        <f>SUM(F31:F45)</f>
        <v>25</v>
      </c>
      <c r="G30" s="661"/>
      <c r="H30" s="716"/>
      <c r="I30" s="716"/>
      <c r="J30" s="662"/>
      <c r="K30" s="515">
        <f>SUM(K31:K45)</f>
        <v>25</v>
      </c>
      <c r="L30" s="661"/>
      <c r="M30" s="716"/>
      <c r="N30" s="716"/>
      <c r="O30" s="662"/>
      <c r="P30" s="515">
        <f>SUM(P31:P45)</f>
        <v>18</v>
      </c>
      <c r="Q30" s="515"/>
      <c r="R30" s="515">
        <f>SUM(R31:R45)</f>
        <v>0</v>
      </c>
      <c r="S30" s="84">
        <f>SUM(S31:S45)</f>
        <v>68</v>
      </c>
      <c r="T30" s="515"/>
      <c r="U30" s="84">
        <f>SUM(U31:U45)</f>
        <v>68</v>
      </c>
      <c r="V30" s="515"/>
      <c r="W30" s="515">
        <f>SUM(W31:W45)</f>
        <v>0</v>
      </c>
      <c r="X30" s="515"/>
      <c r="Y30" s="515">
        <f>SUM(Y31:Y45)</f>
        <v>0</v>
      </c>
      <c r="Z30" s="661"/>
      <c r="AA30" s="716"/>
      <c r="AB30" s="716"/>
      <c r="AC30" s="515">
        <f>SUM(AC31:AC45)</f>
        <v>0</v>
      </c>
      <c r="AD30" s="84">
        <f>SUM(AD31:AD45)</f>
        <v>0</v>
      </c>
      <c r="AE30" s="84">
        <f>U30+AD30</f>
        <v>68</v>
      </c>
      <c r="AF30" s="661"/>
      <c r="AG30" s="716"/>
      <c r="AH30" s="515">
        <f>SUM(AH31:AH45)</f>
        <v>1</v>
      </c>
      <c r="AI30" s="661"/>
      <c r="AJ30" s="716"/>
      <c r="AK30" s="515">
        <f>SUM(AK31:AK45)</f>
        <v>0</v>
      </c>
      <c r="AL30" s="661"/>
      <c r="AM30" s="662"/>
      <c r="AN30" s="515">
        <f>SUM(AN31:AN45)</f>
        <v>0</v>
      </c>
      <c r="AO30" s="661"/>
      <c r="AP30" s="662"/>
      <c r="AQ30" s="515">
        <f>SUM(AQ31:AQ45)</f>
        <v>0</v>
      </c>
      <c r="AR30" s="515">
        <f>SUM(AR31:AR45)</f>
        <v>1</v>
      </c>
      <c r="AS30" s="85">
        <f>SUM(AS31:AS45)</f>
        <v>69</v>
      </c>
    </row>
    <row r="31" spans="1:45" ht="26.25" thickBot="1">
      <c r="A31" s="86" t="s">
        <v>98</v>
      </c>
      <c r="B31" s="61"/>
      <c r="C31" s="61"/>
      <c r="D31" s="61"/>
      <c r="E31" s="87"/>
      <c r="F31" s="401">
        <f>COUNTA(B31:E31)</f>
        <v>0</v>
      </c>
      <c r="G31" s="61" t="s">
        <v>99</v>
      </c>
      <c r="H31" s="605" t="s">
        <v>380</v>
      </c>
      <c r="I31" s="63"/>
      <c r="J31" s="63"/>
      <c r="K31" s="401">
        <f>COUNTA(G31:J31)</f>
        <v>2</v>
      </c>
      <c r="L31" s="308"/>
      <c r="M31" s="63"/>
      <c r="N31" s="63"/>
      <c r="O31" s="88"/>
      <c r="P31" s="260">
        <f>COUNTA(L31:O31)</f>
        <v>0</v>
      </c>
      <c r="Q31" s="89"/>
      <c r="R31" s="66">
        <f>COUNTA(Q31)</f>
        <v>0</v>
      </c>
      <c r="S31" s="476">
        <f>F31+K31+P31+R31</f>
        <v>2</v>
      </c>
      <c r="T31" s="90"/>
      <c r="U31" s="465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402">
        <f>COUNTA(Z31:AB31)</f>
        <v>0</v>
      </c>
      <c r="AD31" s="522">
        <f>W31+Y31+AC31</f>
        <v>0</v>
      </c>
      <c r="AE31" s="523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7"/>
      <c r="AP31" s="317"/>
      <c r="AQ31" s="72">
        <f>COUNTA(AO31:AP31)</f>
        <v>0</v>
      </c>
      <c r="AR31" s="72">
        <f>AH31+AK31+AN31+AQ31</f>
        <v>0</v>
      </c>
      <c r="AS31" s="538">
        <f>AE31+AR31</f>
        <v>2</v>
      </c>
    </row>
    <row r="32" spans="1:45">
      <c r="A32" s="834" t="s">
        <v>579</v>
      </c>
      <c r="B32" s="166" t="s">
        <v>337</v>
      </c>
      <c r="C32" s="48" t="s">
        <v>355</v>
      </c>
      <c r="D32" s="166" t="s">
        <v>100</v>
      </c>
      <c r="E32" s="41" t="s">
        <v>438</v>
      </c>
      <c r="F32" s="621">
        <f>COUNTA(B32:E33)</f>
        <v>5</v>
      </c>
      <c r="G32" s="586" t="s">
        <v>339</v>
      </c>
      <c r="H32" s="586" t="s">
        <v>440</v>
      </c>
      <c r="I32" s="487" t="s">
        <v>558</v>
      </c>
      <c r="J32" s="487"/>
      <c r="K32" s="623">
        <f>COUNTA(G32:J33)</f>
        <v>3</v>
      </c>
      <c r="L32" s="360" t="s">
        <v>408</v>
      </c>
      <c r="M32" s="360" t="s">
        <v>409</v>
      </c>
      <c r="N32" s="41" t="s">
        <v>482</v>
      </c>
      <c r="O32" s="444" t="s">
        <v>577</v>
      </c>
      <c r="P32" s="625">
        <f>COUNTA(L32:O33)</f>
        <v>5</v>
      </c>
      <c r="Q32" s="74"/>
      <c r="R32" s="609">
        <f>COUNTA(Q32:Q33)</f>
        <v>0</v>
      </c>
      <c r="S32" s="627">
        <f>F32+K32+P32+R32</f>
        <v>13</v>
      </c>
      <c r="T32" s="279"/>
      <c r="U32" s="629">
        <f>S32+COUNTA(T32:T33)</f>
        <v>13</v>
      </c>
      <c r="V32" s="58"/>
      <c r="W32" s="609">
        <f>COUNTA(V32:V33)</f>
        <v>0</v>
      </c>
      <c r="X32" s="46"/>
      <c r="Y32" s="609">
        <f>COUNTA(X32:X33)</f>
        <v>0</v>
      </c>
      <c r="Z32" s="46"/>
      <c r="AA32" s="46"/>
      <c r="AB32" s="46"/>
      <c r="AC32" s="609">
        <f>COUNTA(Z32:AB33)</f>
        <v>0</v>
      </c>
      <c r="AD32" s="611">
        <f>W32+Y32+AC32</f>
        <v>0</v>
      </c>
      <c r="AE32" s="613">
        <f>S32+AD32</f>
        <v>13</v>
      </c>
      <c r="AF32" s="75"/>
      <c r="AG32" s="75"/>
      <c r="AH32" s="615">
        <f>COUNTA(AF32:AG33)</f>
        <v>0</v>
      </c>
      <c r="AI32" s="75"/>
      <c r="AJ32" s="75"/>
      <c r="AK32" s="615">
        <f>COUNTA(AI32:AJ33)</f>
        <v>0</v>
      </c>
      <c r="AL32" s="75"/>
      <c r="AM32" s="75"/>
      <c r="AN32" s="615">
        <f>COUNTA(AL32:AM33)</f>
        <v>0</v>
      </c>
      <c r="AO32" s="75"/>
      <c r="AP32" s="75"/>
      <c r="AQ32" s="615">
        <f>COUNTA(AO32:AP33)</f>
        <v>0</v>
      </c>
      <c r="AR32" s="615">
        <f>AH32+AK32+AN32+AQ32</f>
        <v>0</v>
      </c>
      <c r="AS32" s="617">
        <f>AE32+AR32</f>
        <v>13</v>
      </c>
    </row>
    <row r="33" spans="1:45" ht="17.25" customHeight="1" thickBot="1">
      <c r="A33" s="832"/>
      <c r="B33" s="25" t="s">
        <v>439</v>
      </c>
      <c r="C33" s="53"/>
      <c r="D33" s="60"/>
      <c r="E33" s="53"/>
      <c r="F33" s="675"/>
      <c r="G33" s="19"/>
      <c r="H33" s="55"/>
      <c r="I33" s="91"/>
      <c r="J33" s="61"/>
      <c r="K33" s="668"/>
      <c r="L33" s="364" t="s">
        <v>578</v>
      </c>
      <c r="M33" s="55"/>
      <c r="N33" s="55"/>
      <c r="O33" s="35"/>
      <c r="P33" s="830"/>
      <c r="Q33" s="36"/>
      <c r="R33" s="827"/>
      <c r="S33" s="783"/>
      <c r="T33" s="92"/>
      <c r="U33" s="630"/>
      <c r="V33" s="37"/>
      <c r="W33" s="827"/>
      <c r="X33" s="313"/>
      <c r="Y33" s="827"/>
      <c r="Z33" s="37"/>
      <c r="AA33" s="37"/>
      <c r="AB33" s="37"/>
      <c r="AC33" s="827"/>
      <c r="AD33" s="612"/>
      <c r="AE33" s="614"/>
      <c r="AF33" s="78"/>
      <c r="AG33" s="78"/>
      <c r="AH33" s="616"/>
      <c r="AI33" s="78"/>
      <c r="AJ33" s="78"/>
      <c r="AK33" s="616"/>
      <c r="AL33" s="78"/>
      <c r="AM33" s="78"/>
      <c r="AN33" s="616"/>
      <c r="AO33" s="323"/>
      <c r="AP33" s="323"/>
      <c r="AQ33" s="616"/>
      <c r="AR33" s="616"/>
      <c r="AS33" s="618"/>
    </row>
    <row r="34" spans="1:45">
      <c r="A34" s="619" t="s">
        <v>101</v>
      </c>
      <c r="B34" s="287" t="s">
        <v>102</v>
      </c>
      <c r="C34" s="434" t="s">
        <v>106</v>
      </c>
      <c r="D34" s="40"/>
      <c r="E34" s="42"/>
      <c r="F34" s="621">
        <f>COUNTA(B34:E35)</f>
        <v>2</v>
      </c>
      <c r="G34" s="42" t="s">
        <v>103</v>
      </c>
      <c r="H34" s="42" t="s">
        <v>104</v>
      </c>
      <c r="I34" s="42" t="s">
        <v>105</v>
      </c>
      <c r="J34" s="40" t="s">
        <v>441</v>
      </c>
      <c r="K34" s="623">
        <f>COUNTA(G34:J35)</f>
        <v>5</v>
      </c>
      <c r="L34" s="418" t="s">
        <v>331</v>
      </c>
      <c r="M34" s="283" t="s">
        <v>368</v>
      </c>
      <c r="N34" s="418" t="s">
        <v>442</v>
      </c>
      <c r="O34" s="58"/>
      <c r="P34" s="625">
        <f>COUNTA(L34:O35)</f>
        <v>3</v>
      </c>
      <c r="Q34" s="74"/>
      <c r="R34" s="609">
        <f>COUNTA(Q34:Q35)</f>
        <v>0</v>
      </c>
      <c r="S34" s="627">
        <f>F34+K34+P34+R34</f>
        <v>10</v>
      </c>
      <c r="T34" s="358"/>
      <c r="U34" s="629">
        <f>S34+COUNTA(T34:T35)</f>
        <v>10</v>
      </c>
      <c r="V34" s="46"/>
      <c r="W34" s="609">
        <f>COUNTA(V34:V35)</f>
        <v>0</v>
      </c>
      <c r="X34" s="46"/>
      <c r="Y34" s="609">
        <f>COUNTA(X34:X35)</f>
        <v>0</v>
      </c>
      <c r="Z34" s="46"/>
      <c r="AA34" s="46"/>
      <c r="AB34" s="46"/>
      <c r="AC34" s="609">
        <f>COUNTA(Z34:AB35)</f>
        <v>0</v>
      </c>
      <c r="AD34" s="611">
        <f>W34+Y34+AC34</f>
        <v>0</v>
      </c>
      <c r="AE34" s="613">
        <f>S34+AD34</f>
        <v>10</v>
      </c>
      <c r="AF34" s="75"/>
      <c r="AG34" s="75"/>
      <c r="AH34" s="615">
        <f>COUNTA(AF34:AG35)</f>
        <v>0</v>
      </c>
      <c r="AI34" s="75"/>
      <c r="AJ34" s="75"/>
      <c r="AK34" s="615">
        <f>COUNTA(AI34:AJ35)</f>
        <v>0</v>
      </c>
      <c r="AL34" s="75"/>
      <c r="AM34" s="75"/>
      <c r="AN34" s="615">
        <f>COUNTA(AL34:AM35)</f>
        <v>0</v>
      </c>
      <c r="AO34" s="75"/>
      <c r="AP34" s="75"/>
      <c r="AQ34" s="615">
        <f>COUNTA(AO34:AP35)</f>
        <v>0</v>
      </c>
      <c r="AR34" s="615">
        <f>AH34+AK34+AN34+AQ34</f>
        <v>0</v>
      </c>
      <c r="AS34" s="617">
        <f>AE34+AR34</f>
        <v>10</v>
      </c>
    </row>
    <row r="35" spans="1:45" ht="17.25" customHeight="1" thickBot="1">
      <c r="A35" s="620"/>
      <c r="B35" s="61"/>
      <c r="C35" s="61"/>
      <c r="D35" s="61"/>
      <c r="E35" s="63"/>
      <c r="F35" s="622"/>
      <c r="G35" s="302" t="s">
        <v>533</v>
      </c>
      <c r="H35" s="63"/>
      <c r="I35" s="63"/>
      <c r="J35" s="63"/>
      <c r="K35" s="624"/>
      <c r="L35" s="364"/>
      <c r="M35" s="61"/>
      <c r="N35" s="72"/>
      <c r="O35" s="363"/>
      <c r="P35" s="626"/>
      <c r="Q35" s="89"/>
      <c r="R35" s="610"/>
      <c r="S35" s="628"/>
      <c r="T35" s="356"/>
      <c r="U35" s="630"/>
      <c r="V35" s="66"/>
      <c r="W35" s="610"/>
      <c r="X35" s="66"/>
      <c r="Y35" s="610"/>
      <c r="Z35" s="66"/>
      <c r="AA35" s="66"/>
      <c r="AB35" s="66"/>
      <c r="AC35" s="610"/>
      <c r="AD35" s="612"/>
      <c r="AE35" s="614"/>
      <c r="AF35" s="355"/>
      <c r="AG35" s="355"/>
      <c r="AH35" s="616"/>
      <c r="AI35" s="355"/>
      <c r="AJ35" s="355"/>
      <c r="AK35" s="616"/>
      <c r="AL35" s="355"/>
      <c r="AM35" s="355"/>
      <c r="AN35" s="616"/>
      <c r="AO35" s="355"/>
      <c r="AP35" s="355"/>
      <c r="AQ35" s="616"/>
      <c r="AR35" s="616"/>
      <c r="AS35" s="618"/>
    </row>
    <row r="36" spans="1:45" ht="25.5">
      <c r="A36" s="831" t="s">
        <v>107</v>
      </c>
      <c r="B36" s="19" t="s">
        <v>108</v>
      </c>
      <c r="C36" s="19" t="s">
        <v>109</v>
      </c>
      <c r="D36" s="19" t="s">
        <v>110</v>
      </c>
      <c r="E36" s="151" t="s">
        <v>113</v>
      </c>
      <c r="F36" s="772">
        <f>COUNTA(B36:E37)</f>
        <v>5</v>
      </c>
      <c r="G36" s="103" t="s">
        <v>111</v>
      </c>
      <c r="H36" s="456" t="s">
        <v>112</v>
      </c>
      <c r="I36" s="103"/>
      <c r="J36" s="103"/>
      <c r="K36" s="684">
        <f>COUNTA(G36:J37)</f>
        <v>2</v>
      </c>
      <c r="L36" s="19" t="s">
        <v>372</v>
      </c>
      <c r="M36" s="451" t="s">
        <v>549</v>
      </c>
      <c r="N36" s="453" t="s">
        <v>553</v>
      </c>
      <c r="O36" s="283"/>
      <c r="P36" s="833">
        <f>COUNTA(L36:O37)</f>
        <v>3</v>
      </c>
      <c r="Q36" s="22"/>
      <c r="R36" s="686">
        <f>COUNTA(Q36:Q37)</f>
        <v>0</v>
      </c>
      <c r="S36" s="687">
        <f>F36+K36+P36+R36</f>
        <v>10</v>
      </c>
      <c r="T36" s="359"/>
      <c r="U36" s="688">
        <f>S36+COUNTA(T36:T37)</f>
        <v>10</v>
      </c>
      <c r="V36" s="22"/>
      <c r="W36" s="686">
        <f>COUNTA(V36:V37)</f>
        <v>0</v>
      </c>
      <c r="X36" s="22"/>
      <c r="Y36" s="686">
        <f>COUNTA(X36:X37)</f>
        <v>0</v>
      </c>
      <c r="Z36" s="22"/>
      <c r="AA36" s="22"/>
      <c r="AB36" s="22"/>
      <c r="AC36" s="686">
        <f>COUNTA(Z36:AB37)</f>
        <v>0</v>
      </c>
      <c r="AD36" s="714">
        <f>W36+Y36+AC36</f>
        <v>0</v>
      </c>
      <c r="AE36" s="715">
        <f>S36+AD36</f>
        <v>10</v>
      </c>
      <c r="AF36" s="556" t="s">
        <v>517</v>
      </c>
      <c r="AG36" s="357"/>
      <c r="AH36" s="635">
        <f>COUNTA(AF36:AG37)</f>
        <v>1</v>
      </c>
      <c r="AI36" s="357"/>
      <c r="AJ36" s="357"/>
      <c r="AK36" s="635">
        <f>COUNTA(AI36:AJ37)</f>
        <v>0</v>
      </c>
      <c r="AL36" s="357"/>
      <c r="AM36" s="357"/>
      <c r="AN36" s="635">
        <f>COUNTA(AL36:AM37)</f>
        <v>0</v>
      </c>
      <c r="AO36" s="357"/>
      <c r="AP36" s="357"/>
      <c r="AQ36" s="635">
        <f>COUNTA(AO36:AP37)</f>
        <v>0</v>
      </c>
      <c r="AR36" s="635">
        <f>AH36+AK36+AN36+AQ36</f>
        <v>1</v>
      </c>
      <c r="AS36" s="648">
        <f>AE36+AR36</f>
        <v>11</v>
      </c>
    </row>
    <row r="37" spans="1:45" ht="17.25" customHeight="1" thickBot="1">
      <c r="A37" s="832"/>
      <c r="B37" s="307" t="s">
        <v>557</v>
      </c>
      <c r="C37" s="35"/>
      <c r="D37" s="35"/>
      <c r="E37" s="54"/>
      <c r="F37" s="823"/>
      <c r="H37" s="54"/>
      <c r="I37" s="54"/>
      <c r="J37" s="35"/>
      <c r="K37" s="668"/>
      <c r="L37" s="133"/>
      <c r="M37" s="54"/>
      <c r="N37" s="54"/>
      <c r="O37" s="61"/>
      <c r="P37" s="830"/>
      <c r="Q37" s="37"/>
      <c r="R37" s="827"/>
      <c r="S37" s="783"/>
      <c r="T37" s="92"/>
      <c r="U37" s="630"/>
      <c r="V37" s="37"/>
      <c r="W37" s="827"/>
      <c r="X37" s="37"/>
      <c r="Y37" s="827"/>
      <c r="Z37" s="37"/>
      <c r="AA37" s="37"/>
      <c r="AB37" s="37"/>
      <c r="AC37" s="827"/>
      <c r="AD37" s="612"/>
      <c r="AE37" s="614"/>
      <c r="AF37" s="78"/>
      <c r="AG37" s="78"/>
      <c r="AH37" s="616"/>
      <c r="AI37" s="78"/>
      <c r="AJ37" s="78"/>
      <c r="AK37" s="616"/>
      <c r="AL37" s="78"/>
      <c r="AM37" s="78"/>
      <c r="AN37" s="616"/>
      <c r="AO37" s="323"/>
      <c r="AP37" s="323"/>
      <c r="AQ37" s="616"/>
      <c r="AR37" s="616"/>
      <c r="AS37" s="618"/>
    </row>
    <row r="38" spans="1:45">
      <c r="A38" s="828" t="s">
        <v>114</v>
      </c>
      <c r="B38" s="283" t="s">
        <v>115</v>
      </c>
      <c r="C38" s="58" t="s">
        <v>116</v>
      </c>
      <c r="D38" s="283" t="s">
        <v>117</v>
      </c>
      <c r="E38" s="40" t="s">
        <v>118</v>
      </c>
      <c r="F38" s="766">
        <f>COUNTA(B38:E39)</f>
        <v>7</v>
      </c>
      <c r="G38" s="43" t="s">
        <v>120</v>
      </c>
      <c r="H38" s="40" t="s">
        <v>416</v>
      </c>
      <c r="J38" s="99"/>
      <c r="K38" s="623">
        <f>COUNTA(G38:J39)</f>
        <v>2</v>
      </c>
      <c r="L38" s="43"/>
      <c r="M38" s="43"/>
      <c r="N38" s="43"/>
      <c r="O38" s="40"/>
      <c r="P38" s="625">
        <f>COUNTA(L38:O39)</f>
        <v>0</v>
      </c>
      <c r="Q38" s="74"/>
      <c r="R38" s="609">
        <f>COUNTA(Q38:Q39)</f>
        <v>0</v>
      </c>
      <c r="S38" s="627">
        <f>F38+K38+P38+R38</f>
        <v>9</v>
      </c>
      <c r="T38" s="279"/>
      <c r="U38" s="629">
        <f>S38+COUNTA(T38:T39)</f>
        <v>9</v>
      </c>
      <c r="V38" s="46"/>
      <c r="W38" s="609">
        <f>COUNTA(V38:V39)</f>
        <v>0</v>
      </c>
      <c r="X38" s="309"/>
      <c r="Y38" s="609">
        <f>COUNTA(X38:X39)</f>
        <v>0</v>
      </c>
      <c r="Z38" s="46"/>
      <c r="AA38" s="46"/>
      <c r="AB38" s="46"/>
      <c r="AC38" s="609">
        <f>COUNTA(Z38:AB39)</f>
        <v>0</v>
      </c>
      <c r="AD38" s="611">
        <f>W38+Y38+AC38</f>
        <v>0</v>
      </c>
      <c r="AE38" s="613">
        <f>S38+AD38</f>
        <v>9</v>
      </c>
      <c r="AF38" s="75"/>
      <c r="AG38" s="75"/>
      <c r="AH38" s="615">
        <f>COUNTA(AF38:AG39)</f>
        <v>0</v>
      </c>
      <c r="AI38" s="75"/>
      <c r="AJ38" s="75"/>
      <c r="AK38" s="615">
        <f>COUNTA(AI38:AJ39)</f>
        <v>0</v>
      </c>
      <c r="AL38" s="75"/>
      <c r="AM38" s="75"/>
      <c r="AN38" s="615">
        <f>COUNTA(AL38:AM39)</f>
        <v>0</v>
      </c>
      <c r="AO38" s="75"/>
      <c r="AP38" s="75"/>
      <c r="AQ38" s="615">
        <f>COUNTA(AO38:AP39)</f>
        <v>0</v>
      </c>
      <c r="AR38" s="615">
        <f>AH38+AK38+AN38+AQ38</f>
        <v>0</v>
      </c>
      <c r="AS38" s="617">
        <f>AE38+AR38</f>
        <v>9</v>
      </c>
    </row>
    <row r="39" spans="1:45" ht="17.25" customHeight="1" thickBot="1">
      <c r="A39" s="829"/>
      <c r="B39" s="302" t="s">
        <v>121</v>
      </c>
      <c r="C39" s="284" t="s">
        <v>122</v>
      </c>
      <c r="D39" s="447" t="s">
        <v>119</v>
      </c>
      <c r="E39" s="33"/>
      <c r="F39" s="823"/>
      <c r="G39" s="54"/>
      <c r="H39" s="54"/>
      <c r="I39" s="54"/>
      <c r="J39" s="35"/>
      <c r="K39" s="668"/>
      <c r="L39" s="54"/>
      <c r="M39" s="54"/>
      <c r="N39" s="54"/>
      <c r="O39" s="35"/>
      <c r="P39" s="830"/>
      <c r="Q39" s="36"/>
      <c r="R39" s="827"/>
      <c r="S39" s="783"/>
      <c r="T39" s="92"/>
      <c r="U39" s="630"/>
      <c r="V39" s="37"/>
      <c r="W39" s="827"/>
      <c r="X39" s="37"/>
      <c r="Y39" s="827"/>
      <c r="Z39" s="37"/>
      <c r="AA39" s="37"/>
      <c r="AB39" s="37"/>
      <c r="AC39" s="827"/>
      <c r="AD39" s="612"/>
      <c r="AE39" s="614"/>
      <c r="AF39" s="78"/>
      <c r="AG39" s="78"/>
      <c r="AH39" s="616"/>
      <c r="AI39" s="78"/>
      <c r="AJ39" s="78"/>
      <c r="AK39" s="616"/>
      <c r="AL39" s="78"/>
      <c r="AM39" s="78"/>
      <c r="AN39" s="616"/>
      <c r="AO39" s="323"/>
      <c r="AP39" s="323"/>
      <c r="AQ39" s="616"/>
      <c r="AR39" s="616"/>
      <c r="AS39" s="618"/>
    </row>
    <row r="40" spans="1:45" ht="25.5">
      <c r="A40" s="821" t="s">
        <v>123</v>
      </c>
      <c r="B40" s="41" t="s">
        <v>124</v>
      </c>
      <c r="C40" s="283" t="s">
        <v>125</v>
      </c>
      <c r="D40" s="283" t="s">
        <v>126</v>
      </c>
      <c r="E40" s="41" t="s">
        <v>494</v>
      </c>
      <c r="F40" s="766">
        <f>COUNTA(B40:E41)</f>
        <v>4</v>
      </c>
      <c r="G40" s="41" t="s">
        <v>127</v>
      </c>
      <c r="H40" s="41" t="s">
        <v>128</v>
      </c>
      <c r="I40" s="41" t="s">
        <v>129</v>
      </c>
      <c r="J40" s="41" t="s">
        <v>130</v>
      </c>
      <c r="K40" s="754">
        <f>COUNTA(G40:J41)</f>
        <v>7</v>
      </c>
      <c r="L40" s="452" t="s">
        <v>550</v>
      </c>
      <c r="M40" s="426"/>
      <c r="N40" s="426"/>
      <c r="O40" s="434"/>
      <c r="P40" s="824">
        <f>COUNTA(L40:O41)</f>
        <v>1</v>
      </c>
      <c r="Q40" s="74"/>
      <c r="R40" s="799">
        <f>COUNTA(Q40:Q41)</f>
        <v>0</v>
      </c>
      <c r="S40" s="744">
        <f>F40+K40+P40+R40</f>
        <v>12</v>
      </c>
      <c r="T40" s="358"/>
      <c r="U40" s="629">
        <f>S40+COUNTA(T40:T41)</f>
        <v>12</v>
      </c>
      <c r="V40" s="430"/>
      <c r="W40" s="609">
        <f>COUNTA(V40:V41)</f>
        <v>0</v>
      </c>
      <c r="X40" s="430"/>
      <c r="Y40" s="609">
        <f>COUNTA(X40:X41)</f>
        <v>0</v>
      </c>
      <c r="Z40" s="430"/>
      <c r="AA40" s="430"/>
      <c r="AB40" s="430"/>
      <c r="AC40" s="820">
        <f>COUNTA(Z40:AB41)</f>
        <v>0</v>
      </c>
      <c r="AD40" s="611">
        <f>W40+Y40+AC40</f>
        <v>0</v>
      </c>
      <c r="AE40" s="613">
        <f>S40+AD40</f>
        <v>12</v>
      </c>
      <c r="AF40" s="75"/>
      <c r="AG40" s="75"/>
      <c r="AH40" s="615">
        <f>COUNTA(AF40:AG41)</f>
        <v>0</v>
      </c>
      <c r="AI40" s="75"/>
      <c r="AJ40" s="75"/>
      <c r="AK40" s="615">
        <f>COUNTA(AI40:AJ41)</f>
        <v>0</v>
      </c>
      <c r="AL40" s="75"/>
      <c r="AM40" s="75"/>
      <c r="AN40" s="615">
        <f>COUNTA(AL40:AM41)</f>
        <v>0</v>
      </c>
      <c r="AO40" s="75"/>
      <c r="AP40" s="75"/>
      <c r="AQ40" s="615">
        <f>COUNTA(AO40:AP41)</f>
        <v>0</v>
      </c>
      <c r="AR40" s="615">
        <f>AH40+AK40+AN40+AQ40</f>
        <v>0</v>
      </c>
      <c r="AS40" s="617">
        <f>AE40+AR40</f>
        <v>12</v>
      </c>
    </row>
    <row r="41" spans="1:45" ht="17.25" customHeight="1" thickBot="1">
      <c r="A41" s="822"/>
      <c r="B41" s="33"/>
      <c r="C41" s="33"/>
      <c r="D41" s="33"/>
      <c r="E41" s="61"/>
      <c r="F41" s="823"/>
      <c r="G41" s="427" t="s">
        <v>132</v>
      </c>
      <c r="H41" s="427" t="s">
        <v>133</v>
      </c>
      <c r="I41" s="61" t="s">
        <v>131</v>
      </c>
      <c r="J41" s="443"/>
      <c r="K41" s="740"/>
      <c r="L41" s="435"/>
      <c r="M41" s="54"/>
      <c r="N41" s="54"/>
      <c r="O41" s="435"/>
      <c r="P41" s="825"/>
      <c r="Q41" s="36"/>
      <c r="R41" s="826"/>
      <c r="S41" s="746"/>
      <c r="T41" s="298"/>
      <c r="U41" s="630"/>
      <c r="V41" s="436"/>
      <c r="W41" s="610"/>
      <c r="X41" s="436"/>
      <c r="Y41" s="610"/>
      <c r="Z41" s="436"/>
      <c r="AA41" s="436"/>
      <c r="AB41" s="436"/>
      <c r="AC41" s="817"/>
      <c r="AD41" s="612"/>
      <c r="AE41" s="614"/>
      <c r="AF41" s="345"/>
      <c r="AG41" s="345"/>
      <c r="AH41" s="616"/>
      <c r="AI41" s="345"/>
      <c r="AJ41" s="345"/>
      <c r="AK41" s="616"/>
      <c r="AL41" s="345"/>
      <c r="AM41" s="345"/>
      <c r="AN41" s="616"/>
      <c r="AO41" s="355"/>
      <c r="AP41" s="355"/>
      <c r="AQ41" s="616"/>
      <c r="AR41" s="616"/>
      <c r="AS41" s="618"/>
    </row>
    <row r="42" spans="1:45">
      <c r="A42" s="683" t="s">
        <v>134</v>
      </c>
      <c r="B42" s="19" t="s">
        <v>135</v>
      </c>
      <c r="C42" s="606" t="s">
        <v>387</v>
      </c>
      <c r="D42" s="19"/>
      <c r="E42" s="19"/>
      <c r="F42" s="820">
        <f>COUNTA(B42:E43)</f>
        <v>2</v>
      </c>
      <c r="G42" s="437" t="s">
        <v>136</v>
      </c>
      <c r="H42" s="104" t="s">
        <v>502</v>
      </c>
      <c r="I42" s="284" t="s">
        <v>536</v>
      </c>
      <c r="J42" s="284" t="s">
        <v>540</v>
      </c>
      <c r="K42" s="820">
        <f>COUNTA(G42:J43)</f>
        <v>4</v>
      </c>
      <c r="L42" s="607" t="s">
        <v>137</v>
      </c>
      <c r="M42" s="437" t="s">
        <v>138</v>
      </c>
      <c r="N42" s="284" t="s">
        <v>448</v>
      </c>
      <c r="O42" s="284"/>
      <c r="P42" s="609">
        <f>COUNTA(L42:O43)</f>
        <v>3</v>
      </c>
      <c r="Q42" s="20"/>
      <c r="R42" s="609">
        <f>COUNTA(Q42:Q43)</f>
        <v>0</v>
      </c>
      <c r="S42" s="627">
        <f>F42+K42+P42+R42</f>
        <v>9</v>
      </c>
      <c r="T42" s="370"/>
      <c r="U42" s="629">
        <f>S42+COUNTA(T42)</f>
        <v>9</v>
      </c>
      <c r="V42" s="431"/>
      <c r="W42" s="609">
        <f>COUNTA(V42:V43)</f>
        <v>0</v>
      </c>
      <c r="X42" s="431"/>
      <c r="Y42" s="609">
        <f>COUNTA(X42:X43)</f>
        <v>0</v>
      </c>
      <c r="Z42" s="431"/>
      <c r="AA42" s="431"/>
      <c r="AB42" s="431"/>
      <c r="AC42" s="609">
        <f>COUNTA(Z42:AB43)</f>
        <v>0</v>
      </c>
      <c r="AD42" s="611">
        <f>W42+Y42+AC42</f>
        <v>0</v>
      </c>
      <c r="AE42" s="613">
        <f>S42+AD42</f>
        <v>9</v>
      </c>
      <c r="AF42" s="357"/>
      <c r="AG42" s="357"/>
      <c r="AH42" s="615">
        <f>COUNTA(AF42:AG43)</f>
        <v>0</v>
      </c>
      <c r="AI42" s="357"/>
      <c r="AJ42" s="357"/>
      <c r="AK42" s="615">
        <f>COUNTA(AI42:AJ43)</f>
        <v>0</v>
      </c>
      <c r="AL42" s="357"/>
      <c r="AM42" s="357"/>
      <c r="AN42" s="615">
        <f>COUNTA(AL42:AM43)</f>
        <v>0</v>
      </c>
      <c r="AO42" s="357"/>
      <c r="AP42" s="357"/>
      <c r="AQ42" s="615">
        <f>COUNTA(AO42:AP43)</f>
        <v>0</v>
      </c>
      <c r="AR42" s="615">
        <f>AH42+AK42+AN42+AQ42</f>
        <v>0</v>
      </c>
      <c r="AS42" s="925">
        <f>AE42+AR42</f>
        <v>9</v>
      </c>
    </row>
    <row r="43" spans="1:45" ht="17.25" customHeight="1" thickBot="1">
      <c r="A43" s="683"/>
      <c r="B43" s="122"/>
      <c r="C43" s="171"/>
      <c r="D43" s="122"/>
      <c r="E43" s="122"/>
      <c r="F43" s="816"/>
      <c r="G43" s="502"/>
      <c r="H43" s="502"/>
      <c r="I43" s="502"/>
      <c r="J43" s="389"/>
      <c r="K43" s="816"/>
      <c r="L43" s="81"/>
      <c r="M43" s="81"/>
      <c r="N43" s="171"/>
      <c r="O43" s="171"/>
      <c r="P43" s="686"/>
      <c r="Q43" s="503"/>
      <c r="R43" s="686"/>
      <c r="S43" s="687"/>
      <c r="T43" s="348"/>
      <c r="U43" s="688"/>
      <c r="V43" s="82"/>
      <c r="W43" s="686"/>
      <c r="X43" s="82"/>
      <c r="Y43" s="686"/>
      <c r="Z43" s="82"/>
      <c r="AA43" s="82"/>
      <c r="AB43" s="82"/>
      <c r="AC43" s="686"/>
      <c r="AD43" s="714"/>
      <c r="AE43" s="715"/>
      <c r="AF43" s="126"/>
      <c r="AG43" s="126"/>
      <c r="AH43" s="635"/>
      <c r="AI43" s="126"/>
      <c r="AJ43" s="126"/>
      <c r="AK43" s="635"/>
      <c r="AL43" s="126"/>
      <c r="AM43" s="126"/>
      <c r="AN43" s="635"/>
      <c r="AO43" s="126"/>
      <c r="AP43" s="126"/>
      <c r="AQ43" s="635"/>
      <c r="AR43" s="635"/>
      <c r="AS43" s="926"/>
    </row>
    <row r="44" spans="1:45" ht="29.25" customHeight="1" thickBot="1">
      <c r="A44" s="499" t="s">
        <v>572</v>
      </c>
      <c r="B44" s="273"/>
      <c r="C44" s="273"/>
      <c r="D44" s="273"/>
      <c r="E44" s="272"/>
      <c r="F44" s="258">
        <f>COUNTA(B44:E44)</f>
        <v>0</v>
      </c>
      <c r="G44" s="273"/>
      <c r="H44" s="258"/>
      <c r="I44" s="258"/>
      <c r="J44" s="272"/>
      <c r="K44" s="272">
        <f>COUNTA(G44:J44)</f>
        <v>0</v>
      </c>
      <c r="L44" s="496" t="s">
        <v>574</v>
      </c>
      <c r="M44" s="496" t="s">
        <v>444</v>
      </c>
      <c r="N44" s="258"/>
      <c r="O44" s="272"/>
      <c r="P44" s="96">
        <f>COUNTA(L44:O44)</f>
        <v>2</v>
      </c>
      <c r="Q44" s="500"/>
      <c r="R44" s="96">
        <f>COUNTA(Q44)</f>
        <v>0</v>
      </c>
      <c r="S44" s="404">
        <f>F44+K44+P44</f>
        <v>2</v>
      </c>
      <c r="T44" s="96"/>
      <c r="U44" s="397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501"/>
      <c r="AA44" s="501"/>
      <c r="AB44" s="501"/>
      <c r="AC44" s="96">
        <f>COUNTA(Z44:AB44)</f>
        <v>0</v>
      </c>
      <c r="AD44" s="520">
        <f>W44+Y44+AC44</f>
        <v>0</v>
      </c>
      <c r="AE44" s="521">
        <f>S44+AD44</f>
        <v>2</v>
      </c>
      <c r="AF44" s="257"/>
      <c r="AG44" s="257"/>
      <c r="AH44" s="406">
        <f>COUNTA(AF44:AG44)</f>
        <v>0</v>
      </c>
      <c r="AI44" s="257"/>
      <c r="AJ44" s="257"/>
      <c r="AK44" s="406">
        <f>COUNTA(AI44:AJ44)</f>
        <v>0</v>
      </c>
      <c r="AL44" s="257"/>
      <c r="AM44" s="257"/>
      <c r="AN44" s="406">
        <f>COUNTA(AL44:AM44)</f>
        <v>0</v>
      </c>
      <c r="AO44" s="98"/>
      <c r="AP44" s="98"/>
      <c r="AQ44" s="406">
        <f>COUNTA(AO44:AP44)</f>
        <v>0</v>
      </c>
      <c r="AR44" s="406">
        <f>AH44+AK44+AN44+AQ44</f>
        <v>0</v>
      </c>
      <c r="AS44" s="537">
        <f>AE44+AR44</f>
        <v>2</v>
      </c>
    </row>
    <row r="45" spans="1:45" ht="28.5" customHeight="1" thickBot="1">
      <c r="A45" s="499" t="s">
        <v>573</v>
      </c>
      <c r="B45" s="93"/>
      <c r="C45" s="289"/>
      <c r="D45" s="93"/>
      <c r="E45" s="93"/>
      <c r="F45" s="506">
        <f>COUNTA(B45:E45)</f>
        <v>0</v>
      </c>
      <c r="G45" s="361"/>
      <c r="H45" s="361"/>
      <c r="I45" s="361"/>
      <c r="J45" s="392"/>
      <c r="K45" s="506">
        <f>COUNTA(G45:J45)</f>
        <v>0</v>
      </c>
      <c r="L45" s="496" t="s">
        <v>575</v>
      </c>
      <c r="M45" s="258"/>
      <c r="N45" s="289"/>
      <c r="O45" s="289"/>
      <c r="P45" s="96">
        <f>COUNTA(L45:O45)</f>
        <v>1</v>
      </c>
      <c r="Q45" s="500"/>
      <c r="R45" s="96">
        <f>COUNTA(Q45)</f>
        <v>0</v>
      </c>
      <c r="S45" s="404">
        <f>F45+K45+P45</f>
        <v>1</v>
      </c>
      <c r="T45" s="95"/>
      <c r="U45" s="397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20">
        <f>W45+Y45+AC45</f>
        <v>0</v>
      </c>
      <c r="AE45" s="521">
        <f>S45+AD45</f>
        <v>1</v>
      </c>
      <c r="AF45" s="98"/>
      <c r="AG45" s="98"/>
      <c r="AH45" s="406">
        <f>COUNTA(AF45:AG45)</f>
        <v>0</v>
      </c>
      <c r="AI45" s="98"/>
      <c r="AJ45" s="98"/>
      <c r="AK45" s="406">
        <f>COUNTA(AI45:AJ45)</f>
        <v>0</v>
      </c>
      <c r="AL45" s="98"/>
      <c r="AM45" s="98"/>
      <c r="AN45" s="406">
        <f>COUNTA(AL45:AM45)</f>
        <v>0</v>
      </c>
      <c r="AO45" s="98"/>
      <c r="AP45" s="98"/>
      <c r="AQ45" s="406">
        <f>COUNTA(AO45:AP45)</f>
        <v>0</v>
      </c>
      <c r="AR45" s="406">
        <f>AH45+AK45+AN45+AQ45</f>
        <v>0</v>
      </c>
      <c r="AS45" s="539">
        <f>AE45+AR45</f>
        <v>1</v>
      </c>
    </row>
    <row r="46" spans="1:45" ht="17.25" customHeight="1" thickBot="1">
      <c r="A46" s="504" t="s">
        <v>139</v>
      </c>
      <c r="B46" s="653"/>
      <c r="C46" s="755"/>
      <c r="D46" s="755"/>
      <c r="E46" s="654"/>
      <c r="F46" s="255">
        <f>SUM(F47:F69)</f>
        <v>49</v>
      </c>
      <c r="G46" s="653"/>
      <c r="H46" s="755"/>
      <c r="I46" s="755"/>
      <c r="J46" s="654"/>
      <c r="K46" s="255">
        <f>SUM(K47:K69)</f>
        <v>39</v>
      </c>
      <c r="L46" s="653"/>
      <c r="M46" s="755"/>
      <c r="N46" s="755"/>
      <c r="O46" s="654"/>
      <c r="P46" s="255">
        <f>SUM(P47:P69)</f>
        <v>16</v>
      </c>
      <c r="Q46" s="255"/>
      <c r="R46" s="255">
        <f>SUM(R47:R69)</f>
        <v>0</v>
      </c>
      <c r="S46" s="255">
        <f>SUM(S47:S69)</f>
        <v>104</v>
      </c>
      <c r="T46" s="255"/>
      <c r="U46" s="255">
        <f>SUM(U47:U69)</f>
        <v>104</v>
      </c>
      <c r="V46" s="255"/>
      <c r="W46" s="255">
        <f>SUM(W47:W69)</f>
        <v>0</v>
      </c>
      <c r="X46" s="255"/>
      <c r="Y46" s="255">
        <f>SUM(Y47:Y69)</f>
        <v>2</v>
      </c>
      <c r="Z46" s="653"/>
      <c r="AA46" s="755"/>
      <c r="AB46" s="755"/>
      <c r="AC46" s="255">
        <f>SUM(AC47:AC69)</f>
        <v>0</v>
      </c>
      <c r="AD46" s="255">
        <f>SUM(AD47:AD69)</f>
        <v>2</v>
      </c>
      <c r="AE46" s="255">
        <f>U46+AD46</f>
        <v>106</v>
      </c>
      <c r="AF46" s="653"/>
      <c r="AG46" s="755"/>
      <c r="AH46" s="255">
        <f>SUM(AH47:AH69)</f>
        <v>0</v>
      </c>
      <c r="AI46" s="653"/>
      <c r="AJ46" s="755"/>
      <c r="AK46" s="255">
        <f>SUM(AK47:AK69)</f>
        <v>0</v>
      </c>
      <c r="AL46" s="653"/>
      <c r="AM46" s="654"/>
      <c r="AN46" s="255">
        <f>SUM(AN47:AN69)</f>
        <v>0</v>
      </c>
      <c r="AO46" s="653"/>
      <c r="AP46" s="654"/>
      <c r="AQ46" s="255">
        <f>SUM(AQ47:AQ69)</f>
        <v>0</v>
      </c>
      <c r="AR46" s="255">
        <f>SUM(AR47:AR69)</f>
        <v>0</v>
      </c>
      <c r="AS46" s="256">
        <f>SUM(AS47:AS69)</f>
        <v>106</v>
      </c>
    </row>
    <row r="47" spans="1:45">
      <c r="A47" s="818" t="s">
        <v>140</v>
      </c>
      <c r="B47" s="18" t="s">
        <v>141</v>
      </c>
      <c r="C47" s="278" t="s">
        <v>142</v>
      </c>
      <c r="D47" s="284" t="s">
        <v>143</v>
      </c>
      <c r="E47" s="40" t="s">
        <v>384</v>
      </c>
      <c r="F47" s="684">
        <f>COUNTA(B47:E48)</f>
        <v>5</v>
      </c>
      <c r="G47" s="103" t="s">
        <v>144</v>
      </c>
      <c r="H47" s="103" t="s">
        <v>399</v>
      </c>
      <c r="I47" s="104" t="s">
        <v>400</v>
      </c>
      <c r="J47" s="43" t="s">
        <v>145</v>
      </c>
      <c r="K47" s="684">
        <f>COUNTA(G47:J48)</f>
        <v>4</v>
      </c>
      <c r="L47" s="277" t="s">
        <v>583</v>
      </c>
      <c r="M47" s="103"/>
      <c r="N47" s="103"/>
      <c r="O47" s="18"/>
      <c r="P47" s="685">
        <f>COUNTA(L47:O48)</f>
        <v>1</v>
      </c>
      <c r="Q47" s="105"/>
      <c r="R47" s="685">
        <f>COUNTA(Q47:Q48)</f>
        <v>0</v>
      </c>
      <c r="S47" s="687">
        <f>F47+K47+P47+R47</f>
        <v>10</v>
      </c>
      <c r="T47" s="279"/>
      <c r="U47" s="688">
        <f>S47+COUNTA(T47:T48)</f>
        <v>10</v>
      </c>
      <c r="V47" s="22"/>
      <c r="W47" s="686">
        <f>COUNTA(V47:V48)</f>
        <v>0</v>
      </c>
      <c r="X47" s="22"/>
      <c r="Y47" s="686">
        <f>COUNTA(X47:X48)</f>
        <v>0</v>
      </c>
      <c r="Z47" s="22"/>
      <c r="AA47" s="22"/>
      <c r="AB47" s="22"/>
      <c r="AC47" s="816">
        <f>COUNTA(Z47:AB48)</f>
        <v>0</v>
      </c>
      <c r="AD47" s="714">
        <f>W47+Y47+AC47</f>
        <v>0</v>
      </c>
      <c r="AE47" s="715">
        <f>S47+AD47</f>
        <v>10</v>
      </c>
      <c r="AF47" s="350"/>
      <c r="AG47" s="107"/>
      <c r="AH47" s="635">
        <f>COUNTA(AF47:AG48)</f>
        <v>0</v>
      </c>
      <c r="AI47" s="107"/>
      <c r="AJ47" s="107"/>
      <c r="AK47" s="635">
        <f>COUNTA(AI47:AJ48)</f>
        <v>0</v>
      </c>
      <c r="AL47" s="107"/>
      <c r="AM47" s="107"/>
      <c r="AN47" s="635">
        <f>COUNTA(AL47:AM48)</f>
        <v>0</v>
      </c>
      <c r="AO47" s="75"/>
      <c r="AP47" s="75"/>
      <c r="AQ47" s="615">
        <f>COUNTA(AO47:AP48)</f>
        <v>0</v>
      </c>
      <c r="AR47" s="635">
        <f>AH47+AK47+AN47+AQ47</f>
        <v>0</v>
      </c>
      <c r="AS47" s="721">
        <f>AE47+AR47</f>
        <v>10</v>
      </c>
    </row>
    <row r="48" spans="1:45" ht="17.25" customHeight="1" thickBot="1">
      <c r="A48" s="819"/>
      <c r="B48" s="53" t="s">
        <v>356</v>
      </c>
      <c r="C48" s="19"/>
      <c r="D48" s="33"/>
      <c r="E48" s="72"/>
      <c r="F48" s="668"/>
      <c r="G48" s="54"/>
      <c r="H48" s="54"/>
      <c r="I48" s="33"/>
      <c r="J48" s="292"/>
      <c r="K48" s="668"/>
      <c r="L48" s="54"/>
      <c r="M48" s="54"/>
      <c r="N48" s="54"/>
      <c r="O48" s="33"/>
      <c r="P48" s="668"/>
      <c r="Q48" s="108"/>
      <c r="R48" s="668"/>
      <c r="S48" s="783"/>
      <c r="T48" s="92"/>
      <c r="U48" s="630"/>
      <c r="V48" s="37"/>
      <c r="W48" s="610"/>
      <c r="X48" s="37"/>
      <c r="Y48" s="610"/>
      <c r="Z48" s="37"/>
      <c r="AA48" s="37"/>
      <c r="AB48" s="37"/>
      <c r="AC48" s="817"/>
      <c r="AD48" s="612"/>
      <c r="AE48" s="614"/>
      <c r="AF48" s="78"/>
      <c r="AG48" s="78"/>
      <c r="AH48" s="616"/>
      <c r="AI48" s="78"/>
      <c r="AJ48" s="78"/>
      <c r="AK48" s="616"/>
      <c r="AL48" s="78"/>
      <c r="AM48" s="78"/>
      <c r="AN48" s="616"/>
      <c r="AO48" s="323"/>
      <c r="AP48" s="323"/>
      <c r="AQ48" s="616"/>
      <c r="AR48" s="616"/>
      <c r="AS48" s="634"/>
    </row>
    <row r="49" spans="1:45">
      <c r="A49" s="786" t="s">
        <v>146</v>
      </c>
      <c r="B49" s="41" t="s">
        <v>147</v>
      </c>
      <c r="C49" s="166" t="s">
        <v>148</v>
      </c>
      <c r="D49" s="166" t="s">
        <v>149</v>
      </c>
      <c r="E49" s="178" t="s">
        <v>497</v>
      </c>
      <c r="F49" s="754">
        <f>COUNTA(B49:E51)</f>
        <v>9</v>
      </c>
      <c r="G49" s="42" t="s">
        <v>150</v>
      </c>
      <c r="H49" s="41" t="s">
        <v>151</v>
      </c>
      <c r="I49" s="41" t="s">
        <v>498</v>
      </c>
      <c r="J49" s="42" t="s">
        <v>155</v>
      </c>
      <c r="K49" s="754">
        <f>COUNTA(G49:J51)</f>
        <v>5</v>
      </c>
      <c r="L49" s="40"/>
      <c r="M49" s="42"/>
      <c r="N49" s="42"/>
      <c r="O49" s="40"/>
      <c r="P49" s="738">
        <f>COUNTA(L49:O51)</f>
        <v>0</v>
      </c>
      <c r="Q49" s="109"/>
      <c r="R49" s="738">
        <f>COUNTA(Q49:Q51)</f>
        <v>0</v>
      </c>
      <c r="S49" s="627">
        <f>F49+K49+P49+R49</f>
        <v>14</v>
      </c>
      <c r="T49" s="279"/>
      <c r="U49" s="629">
        <f>S49+COUNTA(T49:T51)</f>
        <v>14</v>
      </c>
      <c r="V49" s="46"/>
      <c r="W49" s="609">
        <f>COUNTA(V49:V51)</f>
        <v>0</v>
      </c>
      <c r="X49" s="46"/>
      <c r="Y49" s="609">
        <f>COUNTA(X49:X51)</f>
        <v>0</v>
      </c>
      <c r="Z49" s="46"/>
      <c r="AA49" s="46"/>
      <c r="AB49" s="46"/>
      <c r="AC49" s="784">
        <f>COUNTA(Z49:AB51)</f>
        <v>0</v>
      </c>
      <c r="AD49" s="611">
        <f>W49+Y49+AC49</f>
        <v>0</v>
      </c>
      <c r="AE49" s="613">
        <f>S49+AD49</f>
        <v>14</v>
      </c>
      <c r="AF49" s="75"/>
      <c r="AG49" s="75"/>
      <c r="AH49" s="615">
        <f>COUNTA(AF49:AG51)</f>
        <v>0</v>
      </c>
      <c r="AI49" s="75"/>
      <c r="AJ49" s="75"/>
      <c r="AK49" s="615">
        <f>COUNTA(AI49:AJ51)</f>
        <v>0</v>
      </c>
      <c r="AL49" s="75"/>
      <c r="AM49" s="75"/>
      <c r="AN49" s="615">
        <f>COUNTA(AL49:AM51)</f>
        <v>0</v>
      </c>
      <c r="AO49" s="321"/>
      <c r="AP49" s="321"/>
      <c r="AQ49" s="615">
        <f>COUNTA(AO49:AP51)</f>
        <v>0</v>
      </c>
      <c r="AR49" s="615">
        <f>AH49+AK49+AN49+AQ49</f>
        <v>0</v>
      </c>
      <c r="AS49" s="617">
        <f>AE49+AR49</f>
        <v>14</v>
      </c>
    </row>
    <row r="50" spans="1:45" ht="16.5" customHeight="1">
      <c r="A50" s="815"/>
      <c r="B50" s="48" t="s">
        <v>152</v>
      </c>
      <c r="C50" s="312" t="s">
        <v>153</v>
      </c>
      <c r="D50" s="48" t="s">
        <v>154</v>
      </c>
      <c r="E50" s="178" t="s">
        <v>357</v>
      </c>
      <c r="F50" s="684"/>
      <c r="G50" s="110" t="s">
        <v>156</v>
      </c>
      <c r="H50" s="110"/>
      <c r="I50" s="69"/>
      <c r="J50" s="110"/>
      <c r="K50" s="684"/>
      <c r="L50" s="69"/>
      <c r="M50" s="69"/>
      <c r="N50" s="69"/>
      <c r="O50" s="70"/>
      <c r="P50" s="685"/>
      <c r="Q50" s="111"/>
      <c r="R50" s="685"/>
      <c r="S50" s="687"/>
      <c r="T50" s="203"/>
      <c r="U50" s="688"/>
      <c r="V50" s="71"/>
      <c r="W50" s="686"/>
      <c r="X50" s="71"/>
      <c r="Y50" s="686"/>
      <c r="Z50" s="71"/>
      <c r="AA50" s="71"/>
      <c r="AB50" s="71"/>
      <c r="AC50" s="792"/>
      <c r="AD50" s="714"/>
      <c r="AE50" s="715"/>
      <c r="AF50" s="112"/>
      <c r="AG50" s="112"/>
      <c r="AH50" s="635"/>
      <c r="AI50" s="112"/>
      <c r="AJ50" s="112"/>
      <c r="AK50" s="635"/>
      <c r="AL50" s="112"/>
      <c r="AM50" s="112"/>
      <c r="AN50" s="635"/>
      <c r="AO50" s="344"/>
      <c r="AP50" s="344"/>
      <c r="AQ50" s="635"/>
      <c r="AR50" s="635"/>
      <c r="AS50" s="648"/>
    </row>
    <row r="51" spans="1:45" ht="17.25" customHeight="1" thickBot="1">
      <c r="A51" s="787"/>
      <c r="B51" s="300" t="s">
        <v>157</v>
      </c>
      <c r="C51" s="19"/>
      <c r="D51" s="307"/>
      <c r="E51" s="113"/>
      <c r="F51" s="740"/>
      <c r="G51" s="55"/>
      <c r="H51" s="53"/>
      <c r="I51" s="55"/>
      <c r="J51" s="53"/>
      <c r="K51" s="740"/>
      <c r="L51" s="55"/>
      <c r="M51" s="55"/>
      <c r="N51" s="55"/>
      <c r="O51" s="35"/>
      <c r="P51" s="740"/>
      <c r="Q51" s="34"/>
      <c r="R51" s="740"/>
      <c r="S51" s="783"/>
      <c r="T51" s="92"/>
      <c r="U51" s="630"/>
      <c r="V51" s="37"/>
      <c r="W51" s="610"/>
      <c r="X51" s="37"/>
      <c r="Y51" s="610"/>
      <c r="Z51" s="37"/>
      <c r="AA51" s="37"/>
      <c r="AB51" s="37"/>
      <c r="AC51" s="785"/>
      <c r="AD51" s="612"/>
      <c r="AE51" s="614"/>
      <c r="AF51" s="78"/>
      <c r="AG51" s="78"/>
      <c r="AH51" s="616"/>
      <c r="AI51" s="78"/>
      <c r="AJ51" s="78"/>
      <c r="AK51" s="616"/>
      <c r="AL51" s="78"/>
      <c r="AM51" s="78"/>
      <c r="AN51" s="616"/>
      <c r="AO51" s="323"/>
      <c r="AP51" s="323"/>
      <c r="AQ51" s="616"/>
      <c r="AR51" s="616"/>
      <c r="AS51" s="618"/>
    </row>
    <row r="52" spans="1:45">
      <c r="A52" s="786" t="s">
        <v>158</v>
      </c>
      <c r="B52" s="40" t="s">
        <v>159</v>
      </c>
      <c r="C52" s="283" t="s">
        <v>162</v>
      </c>
      <c r="D52" s="278" t="s">
        <v>163</v>
      </c>
      <c r="E52" s="287" t="s">
        <v>539</v>
      </c>
      <c r="F52" s="754">
        <f>COUNTA(B52:E53)</f>
        <v>4</v>
      </c>
      <c r="G52" s="43" t="s">
        <v>160</v>
      </c>
      <c r="H52" s="43" t="s">
        <v>161</v>
      </c>
      <c r="I52" s="43" t="s">
        <v>164</v>
      </c>
      <c r="J52" s="367" t="s">
        <v>581</v>
      </c>
      <c r="K52" s="754">
        <f>COUNTA(G52:J53)</f>
        <v>4</v>
      </c>
      <c r="L52" s="43" t="s">
        <v>100</v>
      </c>
      <c r="M52" s="283"/>
      <c r="N52" s="40"/>
      <c r="O52" s="40"/>
      <c r="P52" s="738">
        <f>COUNTA(L52:O53)</f>
        <v>1</v>
      </c>
      <c r="Q52" s="43"/>
      <c r="R52" s="738">
        <f>COUNTA(Q52:Q53)</f>
        <v>0</v>
      </c>
      <c r="S52" s="627">
        <f>F52+K52+P52+R52</f>
        <v>9</v>
      </c>
      <c r="T52" s="279"/>
      <c r="U52" s="629">
        <f>S52+COUNTA(T52:T53)</f>
        <v>9</v>
      </c>
      <c r="V52" s="46"/>
      <c r="W52" s="609">
        <f>COUNTA(V52:V53)</f>
        <v>0</v>
      </c>
      <c r="X52" s="46"/>
      <c r="Y52" s="609">
        <f>COUNTA(X52:X53)</f>
        <v>0</v>
      </c>
      <c r="Z52" s="46"/>
      <c r="AA52" s="46"/>
      <c r="AB52" s="46"/>
      <c r="AC52" s="784">
        <f>COUNTA(Z52:AB53)</f>
        <v>0</v>
      </c>
      <c r="AD52" s="611">
        <f>W52+Y52+AC52</f>
        <v>0</v>
      </c>
      <c r="AE52" s="613">
        <f>S52+AD52</f>
        <v>9</v>
      </c>
      <c r="AF52" s="75"/>
      <c r="AG52" s="75"/>
      <c r="AH52" s="615">
        <f>COUNTA(AF52:AG53)</f>
        <v>0</v>
      </c>
      <c r="AI52" s="75"/>
      <c r="AJ52" s="75"/>
      <c r="AK52" s="615">
        <f>COUNTA(AI52:AJ53)</f>
        <v>0</v>
      </c>
      <c r="AL52" s="75"/>
      <c r="AM52" s="75"/>
      <c r="AN52" s="615">
        <f>COUNTA(AL52:AM53)</f>
        <v>0</v>
      </c>
      <c r="AO52" s="75"/>
      <c r="AP52" s="75"/>
      <c r="AQ52" s="615">
        <f>COUNTA(AO52:AP53)</f>
        <v>0</v>
      </c>
      <c r="AR52" s="615">
        <f>AH52+AK52+AN52+AQ52</f>
        <v>0</v>
      </c>
      <c r="AS52" s="617">
        <f>AE52+AR52</f>
        <v>9</v>
      </c>
    </row>
    <row r="53" spans="1:45" ht="16.5" thickBot="1">
      <c r="A53" s="787"/>
      <c r="B53" s="35"/>
      <c r="C53" s="35"/>
      <c r="D53" s="35"/>
      <c r="E53" s="35"/>
      <c r="F53" s="740"/>
      <c r="G53" s="284"/>
      <c r="H53" s="151"/>
      <c r="J53" s="55"/>
      <c r="K53" s="740"/>
      <c r="L53" s="54"/>
      <c r="M53" s="54"/>
      <c r="N53" s="54"/>
      <c r="O53" s="35"/>
      <c r="P53" s="740"/>
      <c r="Q53" s="54"/>
      <c r="R53" s="740"/>
      <c r="S53" s="783"/>
      <c r="T53" s="92"/>
      <c r="U53" s="630"/>
      <c r="V53" s="37"/>
      <c r="W53" s="610"/>
      <c r="X53" s="37"/>
      <c r="Y53" s="610"/>
      <c r="Z53" s="37"/>
      <c r="AA53" s="37"/>
      <c r="AB53" s="37"/>
      <c r="AC53" s="785"/>
      <c r="AD53" s="612"/>
      <c r="AE53" s="614"/>
      <c r="AF53" s="78"/>
      <c r="AG53" s="78"/>
      <c r="AH53" s="616"/>
      <c r="AI53" s="78"/>
      <c r="AJ53" s="78"/>
      <c r="AK53" s="616"/>
      <c r="AL53" s="78"/>
      <c r="AM53" s="78"/>
      <c r="AN53" s="616"/>
      <c r="AO53" s="323"/>
      <c r="AP53" s="323"/>
      <c r="AQ53" s="616"/>
      <c r="AR53" s="616"/>
      <c r="AS53" s="618"/>
    </row>
    <row r="54" spans="1:45">
      <c r="A54" s="788" t="s">
        <v>165</v>
      </c>
      <c r="B54" s="102" t="s">
        <v>382</v>
      </c>
      <c r="C54" s="40" t="s">
        <v>166</v>
      </c>
      <c r="D54" s="40" t="s">
        <v>167</v>
      </c>
      <c r="E54" s="278" t="s">
        <v>168</v>
      </c>
      <c r="F54" s="766">
        <f>COUNTA(B54:E55)</f>
        <v>5</v>
      </c>
      <c r="G54" s="42" t="s">
        <v>169</v>
      </c>
      <c r="H54" s="40" t="s">
        <v>171</v>
      </c>
      <c r="I54" s="40" t="s">
        <v>172</v>
      </c>
      <c r="J54" s="40" t="s">
        <v>170</v>
      </c>
      <c r="K54" s="766">
        <f>COUNTA(G54:J55)</f>
        <v>4</v>
      </c>
      <c r="L54" s="40"/>
      <c r="N54" s="271"/>
      <c r="O54" s="73"/>
      <c r="P54" s="806">
        <f>COUNTA(L54:O55)</f>
        <v>0</v>
      </c>
      <c r="Q54" s="109"/>
      <c r="R54" s="806">
        <f>COUNTA(Q54:Q55)</f>
        <v>0</v>
      </c>
      <c r="S54" s="744">
        <f>F54+K54+P54+R54</f>
        <v>9</v>
      </c>
      <c r="T54" s="100"/>
      <c r="U54" s="813">
        <f>S54+COUNTA(T54:T55)</f>
        <v>9</v>
      </c>
      <c r="V54" s="46"/>
      <c r="W54" s="799">
        <f>COUNTA(V54:V55)</f>
        <v>0</v>
      </c>
      <c r="X54" s="58"/>
      <c r="Y54" s="799">
        <f>COUNTA(X54:X55)</f>
        <v>0</v>
      </c>
      <c r="Z54" s="46"/>
      <c r="AA54" s="46"/>
      <c r="AB54" s="46"/>
      <c r="AC54" s="801">
        <f>COUNTA(Z54:AB55)</f>
        <v>0</v>
      </c>
      <c r="AD54" s="803">
        <f>W54+Y54+AC54</f>
        <v>0</v>
      </c>
      <c r="AE54" s="808">
        <f>S54+AD54</f>
        <v>9</v>
      </c>
      <c r="AF54" s="350"/>
      <c r="AG54" s="75"/>
      <c r="AH54" s="615">
        <f>COUNTA(AF54:AG55)</f>
        <v>0</v>
      </c>
      <c r="AI54" s="75"/>
      <c r="AJ54" s="75"/>
      <c r="AK54" s="615">
        <f>COUNTA(AI54:AJ55)</f>
        <v>0</v>
      </c>
      <c r="AL54" s="75"/>
      <c r="AM54" s="75"/>
      <c r="AN54" s="615">
        <f>COUNTA(AL54:AM55)</f>
        <v>0</v>
      </c>
      <c r="AO54" s="75"/>
      <c r="AP54" s="75"/>
      <c r="AQ54" s="615">
        <f t="shared" ref="AQ54" si="0">COUNTA(AO54:AP55)</f>
        <v>0</v>
      </c>
      <c r="AR54" s="615">
        <f>AH54+AK54+AN54+AQ54</f>
        <v>0</v>
      </c>
      <c r="AS54" s="810">
        <f>AE54+AR54</f>
        <v>9</v>
      </c>
    </row>
    <row r="55" spans="1:45" ht="16.5" thickBot="1">
      <c r="A55" s="789"/>
      <c r="B55" s="171" t="s">
        <v>474</v>
      </c>
      <c r="C55" s="59"/>
      <c r="D55" s="276"/>
      <c r="E55" s="116"/>
      <c r="F55" s="805"/>
      <c r="G55" s="61"/>
      <c r="H55" s="274"/>
      <c r="I55" s="55"/>
      <c r="J55" s="61"/>
      <c r="K55" s="805"/>
      <c r="L55" s="35"/>
      <c r="M55" s="117"/>
      <c r="N55" s="55"/>
      <c r="O55" s="118"/>
      <c r="P55" s="807"/>
      <c r="Q55" s="34"/>
      <c r="R55" s="807"/>
      <c r="S55" s="812"/>
      <c r="T55" s="119"/>
      <c r="U55" s="814"/>
      <c r="V55" s="37"/>
      <c r="W55" s="800"/>
      <c r="X55" s="260"/>
      <c r="Y55" s="800"/>
      <c r="Z55" s="37"/>
      <c r="AA55" s="37"/>
      <c r="AB55" s="37"/>
      <c r="AC55" s="802"/>
      <c r="AD55" s="804"/>
      <c r="AE55" s="809"/>
      <c r="AF55" s="78"/>
      <c r="AG55" s="78"/>
      <c r="AH55" s="616"/>
      <c r="AI55" s="78"/>
      <c r="AJ55" s="78"/>
      <c r="AK55" s="616"/>
      <c r="AL55" s="78"/>
      <c r="AM55" s="78"/>
      <c r="AN55" s="616"/>
      <c r="AO55" s="323"/>
      <c r="AP55" s="323"/>
      <c r="AQ55" s="616"/>
      <c r="AR55" s="616"/>
      <c r="AS55" s="811"/>
    </row>
    <row r="56" spans="1:45" ht="25.5">
      <c r="A56" s="796" t="s">
        <v>173</v>
      </c>
      <c r="B56" s="41" t="s">
        <v>174</v>
      </c>
      <c r="C56" s="261" t="s">
        <v>175</v>
      </c>
      <c r="D56" s="151" t="s">
        <v>546</v>
      </c>
      <c r="E56" s="18" t="s">
        <v>178</v>
      </c>
      <c r="F56" s="798">
        <f>COUNTA(B56:E57)</f>
        <v>7</v>
      </c>
      <c r="G56" s="18" t="s">
        <v>176</v>
      </c>
      <c r="H56" s="120" t="s">
        <v>177</v>
      </c>
      <c r="I56" s="19" t="s">
        <v>427</v>
      </c>
      <c r="J56" s="19"/>
      <c r="K56" s="684">
        <f>COUNTA(G56:J57)</f>
        <v>3</v>
      </c>
      <c r="L56" s="103" t="s">
        <v>179</v>
      </c>
      <c r="M56" s="103" t="s">
        <v>180</v>
      </c>
      <c r="N56" s="121" t="s">
        <v>181</v>
      </c>
      <c r="O56" s="284" t="s">
        <v>538</v>
      </c>
      <c r="P56" s="685">
        <f>COUNTA(L56:O57)</f>
        <v>4</v>
      </c>
      <c r="Q56" s="105"/>
      <c r="R56" s="685">
        <f>COUNTA(Q56:Q57)</f>
        <v>0</v>
      </c>
      <c r="S56" s="687">
        <f>F56+K56+P56+R56</f>
        <v>14</v>
      </c>
      <c r="T56" s="279"/>
      <c r="U56" s="688">
        <f>S56+COUNTA(T56:T57)</f>
        <v>14</v>
      </c>
      <c r="V56" s="22"/>
      <c r="W56" s="686">
        <f>COUNTA(V56:V57)</f>
        <v>0</v>
      </c>
      <c r="X56" s="22"/>
      <c r="Y56" s="686">
        <f>COUNTA(X56:X57)</f>
        <v>0</v>
      </c>
      <c r="Z56" s="22"/>
      <c r="AA56" s="22"/>
      <c r="AB56" s="22"/>
      <c r="AC56" s="686">
        <f>COUNTA(Z56:AB57)</f>
        <v>0</v>
      </c>
      <c r="AD56" s="714">
        <f>W56+Y56+AC56</f>
        <v>0</v>
      </c>
      <c r="AE56" s="715">
        <f>S56+AD56</f>
        <v>14</v>
      </c>
      <c r="AF56" s="107"/>
      <c r="AG56" s="107"/>
      <c r="AH56" s="615">
        <f>COUNTA(AF56:AG57)</f>
        <v>0</v>
      </c>
      <c r="AI56" s="107"/>
      <c r="AJ56" s="107"/>
      <c r="AK56" s="615">
        <f>COUNTA(AI56:AJ57)</f>
        <v>0</v>
      </c>
      <c r="AL56" s="107"/>
      <c r="AM56" s="107"/>
      <c r="AN56" s="615">
        <f>COUNTA(AL56:AM57)</f>
        <v>0</v>
      </c>
      <c r="AO56" s="75"/>
      <c r="AP56" s="75"/>
      <c r="AQ56" s="615">
        <f t="shared" ref="AQ56" si="1">COUNTA(AO56:AP57)</f>
        <v>0</v>
      </c>
      <c r="AR56" s="615">
        <f>AH56+AK56+AN56+AQ56</f>
        <v>0</v>
      </c>
      <c r="AS56" s="648">
        <f>AE56+AR56</f>
        <v>14</v>
      </c>
    </row>
    <row r="57" spans="1:45" ht="16.5" thickBot="1">
      <c r="A57" s="797"/>
      <c r="B57" s="303" t="s">
        <v>182</v>
      </c>
      <c r="C57" s="164" t="s">
        <v>426</v>
      </c>
      <c r="D57" s="104" t="s">
        <v>543</v>
      </c>
      <c r="E57" s="122"/>
      <c r="F57" s="768"/>
      <c r="G57" s="80"/>
      <c r="H57" s="53"/>
      <c r="I57" s="80"/>
      <c r="J57" s="122"/>
      <c r="K57" s="670"/>
      <c r="L57" s="81"/>
      <c r="M57" s="81"/>
      <c r="N57" s="81"/>
      <c r="O57" s="123"/>
      <c r="P57" s="670"/>
      <c r="Q57" s="124"/>
      <c r="R57" s="670"/>
      <c r="S57" s="723"/>
      <c r="T57" s="125"/>
      <c r="U57" s="688"/>
      <c r="V57" s="82"/>
      <c r="W57" s="686"/>
      <c r="X57" s="82"/>
      <c r="Y57" s="686"/>
      <c r="Z57" s="82"/>
      <c r="AA57" s="82"/>
      <c r="AB57" s="82"/>
      <c r="AC57" s="686"/>
      <c r="AD57" s="714"/>
      <c r="AE57" s="715"/>
      <c r="AF57" s="126"/>
      <c r="AG57" s="126"/>
      <c r="AH57" s="616"/>
      <c r="AI57" s="126"/>
      <c r="AJ57" s="126"/>
      <c r="AK57" s="616"/>
      <c r="AL57" s="126"/>
      <c r="AM57" s="126"/>
      <c r="AN57" s="616"/>
      <c r="AO57" s="323"/>
      <c r="AP57" s="323"/>
      <c r="AQ57" s="616"/>
      <c r="AR57" s="616"/>
      <c r="AS57" s="648"/>
    </row>
    <row r="58" spans="1:45">
      <c r="A58" s="794" t="s">
        <v>183</v>
      </c>
      <c r="B58" s="41" t="s">
        <v>358</v>
      </c>
      <c r="C58" s="283" t="s">
        <v>184</v>
      </c>
      <c r="D58" s="478" t="s">
        <v>374</v>
      </c>
      <c r="E58" s="287" t="s">
        <v>404</v>
      </c>
      <c r="F58" s="623">
        <f>COUNTA(B58:E59)</f>
        <v>5</v>
      </c>
      <c r="G58" s="468" t="s">
        <v>401</v>
      </c>
      <c r="H58" s="468"/>
      <c r="I58" s="468"/>
      <c r="J58" s="478"/>
      <c r="K58" s="623">
        <f>COUNTA(G58:J59)</f>
        <v>1</v>
      </c>
      <c r="L58" s="283" t="s">
        <v>369</v>
      </c>
      <c r="M58" s="469" t="s">
        <v>430</v>
      </c>
      <c r="N58" s="469" t="s">
        <v>483</v>
      </c>
      <c r="O58" s="478"/>
      <c r="P58" s="638">
        <f>COUNTA(L58:O59)</f>
        <v>3</v>
      </c>
      <c r="Q58" s="127"/>
      <c r="R58" s="638">
        <f>COUNTA(Q58:Q59)</f>
        <v>0</v>
      </c>
      <c r="S58" s="627">
        <f>F58+K58+P58+R58</f>
        <v>9</v>
      </c>
      <c r="T58" s="358"/>
      <c r="U58" s="629">
        <f>S58+COUNTA(T58:T59)</f>
        <v>9</v>
      </c>
      <c r="V58" s="473"/>
      <c r="W58" s="609">
        <f>COUNTA(V58:V59)</f>
        <v>0</v>
      </c>
      <c r="X58" s="259"/>
      <c r="Y58" s="609">
        <f>COUNTA(X58:X59)</f>
        <v>0</v>
      </c>
      <c r="Z58" s="473"/>
      <c r="AA58" s="473"/>
      <c r="AB58" s="473"/>
      <c r="AC58" s="625">
        <f>COUNTA(Z58:AB59)</f>
        <v>0</v>
      </c>
      <c r="AD58" s="611">
        <f>W58+Y58+AC58</f>
        <v>0</v>
      </c>
      <c r="AE58" s="613">
        <f>S58+AD58</f>
        <v>9</v>
      </c>
      <c r="AF58" s="75"/>
      <c r="AG58" s="75"/>
      <c r="AH58" s="615">
        <f>COUNTA(AF58:AG59)</f>
        <v>0</v>
      </c>
      <c r="AI58" s="75"/>
      <c r="AJ58" s="75"/>
      <c r="AK58" s="615">
        <f>COUNTA(AI58:AJ59)</f>
        <v>0</v>
      </c>
      <c r="AL58" s="75"/>
      <c r="AM58" s="75"/>
      <c r="AN58" s="615">
        <f>COUNTA(AL58:AM59)</f>
        <v>0</v>
      </c>
      <c r="AO58" s="75"/>
      <c r="AP58" s="75"/>
      <c r="AQ58" s="615">
        <f t="shared" ref="AQ58" si="2">COUNTA(AO58:AP59)</f>
        <v>0</v>
      </c>
      <c r="AR58" s="615">
        <f>AH58+AK58+AN58+AQ58</f>
        <v>0</v>
      </c>
      <c r="AS58" s="617">
        <f>AE58+AR58</f>
        <v>9</v>
      </c>
    </row>
    <row r="59" spans="1:45" ht="16.5" thickBot="1">
      <c r="A59" s="795"/>
      <c r="B59" s="549" t="s">
        <v>532</v>
      </c>
      <c r="C59" s="33"/>
      <c r="D59" s="33"/>
      <c r="E59" s="479"/>
      <c r="F59" s="668"/>
      <c r="G59" s="54"/>
      <c r="H59" s="474"/>
      <c r="I59" s="54"/>
      <c r="J59" s="479"/>
      <c r="K59" s="668"/>
      <c r="L59" s="54"/>
      <c r="M59" s="54"/>
      <c r="N59" s="54"/>
      <c r="O59" s="479"/>
      <c r="P59" s="668"/>
      <c r="Q59" s="108"/>
      <c r="R59" s="668"/>
      <c r="S59" s="783"/>
      <c r="T59" s="325"/>
      <c r="U59" s="630"/>
      <c r="V59" s="480"/>
      <c r="W59" s="610"/>
      <c r="X59" s="480"/>
      <c r="Y59" s="610"/>
      <c r="Z59" s="480"/>
      <c r="AA59" s="480"/>
      <c r="AB59" s="480"/>
      <c r="AC59" s="626"/>
      <c r="AD59" s="612"/>
      <c r="AE59" s="614"/>
      <c r="AF59" s="345"/>
      <c r="AG59" s="345"/>
      <c r="AH59" s="616"/>
      <c r="AI59" s="345"/>
      <c r="AJ59" s="345"/>
      <c r="AK59" s="616"/>
      <c r="AL59" s="345"/>
      <c r="AM59" s="345"/>
      <c r="AN59" s="616"/>
      <c r="AO59" s="355"/>
      <c r="AP59" s="355"/>
      <c r="AQ59" s="616"/>
      <c r="AR59" s="616"/>
      <c r="AS59" s="618"/>
    </row>
    <row r="60" spans="1:45">
      <c r="A60" s="788" t="s">
        <v>185</v>
      </c>
      <c r="B60" s="251" t="s">
        <v>186</v>
      </c>
      <c r="C60" s="19" t="s">
        <v>402</v>
      </c>
      <c r="D60" s="438" t="s">
        <v>189</v>
      </c>
      <c r="E60" s="40"/>
      <c r="F60" s="623">
        <f>COUNTA(B60:E62)</f>
        <v>3</v>
      </c>
      <c r="G60" s="19" t="s">
        <v>373</v>
      </c>
      <c r="H60" s="40" t="s">
        <v>187</v>
      </c>
      <c r="I60" s="40" t="s">
        <v>388</v>
      </c>
      <c r="J60" s="40" t="s">
        <v>457</v>
      </c>
      <c r="K60" s="623">
        <f>COUNTA(G60:J62)</f>
        <v>5</v>
      </c>
      <c r="L60" s="128" t="s">
        <v>188</v>
      </c>
      <c r="M60" s="104" t="s">
        <v>381</v>
      </c>
      <c r="N60" s="104" t="s">
        <v>454</v>
      </c>
      <c r="O60" s="284" t="s">
        <v>503</v>
      </c>
      <c r="P60" s="638">
        <f>COUNTA(L60:O62)</f>
        <v>4</v>
      </c>
      <c r="Q60" s="58"/>
      <c r="R60" s="638">
        <f>COUNTA(Q60:Q62)</f>
        <v>0</v>
      </c>
      <c r="S60" s="627">
        <f>F60+K60+P60+R60</f>
        <v>12</v>
      </c>
      <c r="T60" s="279"/>
      <c r="U60" s="629">
        <f>S60+COUNTA(T60:T61)</f>
        <v>12</v>
      </c>
      <c r="V60" s="46"/>
      <c r="W60" s="609">
        <f>COUNTA(V60:V62)</f>
        <v>0</v>
      </c>
      <c r="X60" s="46"/>
      <c r="Y60" s="609">
        <f>COUNTA(X60:X62)</f>
        <v>0</v>
      </c>
      <c r="Z60" s="46"/>
      <c r="AA60" s="46"/>
      <c r="AB60" s="46"/>
      <c r="AC60" s="784">
        <f>COUNTA(Z60:AB62)</f>
        <v>0</v>
      </c>
      <c r="AD60" s="611">
        <f>W60+Y60+AC60</f>
        <v>0</v>
      </c>
      <c r="AE60" s="613">
        <f>S60+AD60</f>
        <v>12</v>
      </c>
      <c r="AF60" s="75"/>
      <c r="AG60" s="75"/>
      <c r="AH60" s="615">
        <f>COUNTA(AF60:AG62)</f>
        <v>0</v>
      </c>
      <c r="AI60" s="75"/>
      <c r="AJ60" s="75"/>
      <c r="AK60" s="615">
        <f>COUNTA(AI60:AJ62)</f>
        <v>0</v>
      </c>
      <c r="AL60" s="107"/>
      <c r="AM60" s="107"/>
      <c r="AN60" s="615">
        <f>COUNTA(AL60:AM62)</f>
        <v>0</v>
      </c>
      <c r="AO60" s="321"/>
      <c r="AP60" s="321"/>
      <c r="AQ60" s="615">
        <f>COUNTA(AO60:AP62)</f>
        <v>0</v>
      </c>
      <c r="AR60" s="615">
        <f>AH60+AK60+AN60+AQ60</f>
        <v>0</v>
      </c>
      <c r="AS60" s="617">
        <f>AE60+AR60</f>
        <v>12</v>
      </c>
    </row>
    <row r="61" spans="1:45" ht="16.5" customHeight="1">
      <c r="A61" s="920"/>
      <c r="B61" s="27"/>
      <c r="C61" s="27"/>
      <c r="D61" s="27"/>
      <c r="E61" s="27"/>
      <c r="F61" s="670"/>
      <c r="G61" s="48" t="s">
        <v>403</v>
      </c>
      <c r="H61" s="18"/>
      <c r="J61" s="18"/>
      <c r="K61" s="670"/>
      <c r="L61" s="49"/>
      <c r="M61" s="49"/>
      <c r="N61" s="49"/>
      <c r="O61" s="27"/>
      <c r="P61" s="670"/>
      <c r="Q61" s="24"/>
      <c r="R61" s="685"/>
      <c r="S61" s="723"/>
      <c r="T61" s="280"/>
      <c r="U61" s="688"/>
      <c r="V61" s="30"/>
      <c r="W61" s="686"/>
      <c r="X61" s="30"/>
      <c r="Y61" s="686"/>
      <c r="Z61" s="30"/>
      <c r="AA61" s="30"/>
      <c r="AB61" s="30"/>
      <c r="AC61" s="792"/>
      <c r="AD61" s="714"/>
      <c r="AE61" s="715"/>
      <c r="AF61" s="243"/>
      <c r="AG61" s="243"/>
      <c r="AH61" s="635"/>
      <c r="AI61" s="243"/>
      <c r="AJ61" s="243"/>
      <c r="AK61" s="635"/>
      <c r="AL61" s="243"/>
      <c r="AM61" s="243"/>
      <c r="AN61" s="635"/>
      <c r="AO61" s="344"/>
      <c r="AP61" s="344"/>
      <c r="AQ61" s="635"/>
      <c r="AR61" s="635"/>
      <c r="AS61" s="648"/>
    </row>
    <row r="62" spans="1:45" ht="17.25" thickBot="1">
      <c r="A62" s="921"/>
      <c r="B62" s="35"/>
      <c r="C62" s="35"/>
      <c r="D62" s="35"/>
      <c r="E62" s="35"/>
      <c r="F62" s="790"/>
      <c r="G62" s="284"/>
      <c r="H62" s="284"/>
      <c r="I62" s="53"/>
      <c r="J62" s="35"/>
      <c r="K62" s="790"/>
      <c r="L62" s="54"/>
      <c r="M62" s="54"/>
      <c r="N62" s="54"/>
      <c r="O62" s="35"/>
      <c r="P62" s="790"/>
      <c r="Q62" s="33"/>
      <c r="R62" s="639"/>
      <c r="S62" s="791"/>
      <c r="T62" s="240"/>
      <c r="U62" s="630"/>
      <c r="V62" s="37"/>
      <c r="W62" s="790"/>
      <c r="X62" s="37"/>
      <c r="Y62" s="790"/>
      <c r="Z62" s="37"/>
      <c r="AA62" s="37"/>
      <c r="AB62" s="37"/>
      <c r="AC62" s="793"/>
      <c r="AD62" s="791"/>
      <c r="AE62" s="791"/>
      <c r="AF62" s="244"/>
      <c r="AG62" s="244"/>
      <c r="AH62" s="790"/>
      <c r="AI62" s="244"/>
      <c r="AJ62" s="244"/>
      <c r="AK62" s="790"/>
      <c r="AL62" s="244"/>
      <c r="AM62" s="244"/>
      <c r="AN62" s="790"/>
      <c r="AO62" s="326"/>
      <c r="AP62" s="326"/>
      <c r="AQ62" s="616"/>
      <c r="AR62" s="790"/>
      <c r="AS62" s="914"/>
    </row>
    <row r="63" spans="1:45">
      <c r="A63" s="786" t="s">
        <v>190</v>
      </c>
      <c r="B63" s="40" t="s">
        <v>191</v>
      </c>
      <c r="C63" s="434" t="s">
        <v>192</v>
      </c>
      <c r="D63" s="434" t="s">
        <v>193</v>
      </c>
      <c r="E63" s="278" t="s">
        <v>195</v>
      </c>
      <c r="F63" s="623">
        <f>COUNTA(B63:E64)</f>
        <v>6</v>
      </c>
      <c r="G63" s="42" t="s">
        <v>194</v>
      </c>
      <c r="H63" s="283"/>
      <c r="I63" s="43"/>
      <c r="J63" s="40"/>
      <c r="K63" s="623">
        <f>COUNTA(G63:J64)</f>
        <v>1</v>
      </c>
      <c r="L63" s="43"/>
      <c r="M63" s="43"/>
      <c r="N63" s="43"/>
      <c r="O63" s="40"/>
      <c r="P63" s="638">
        <f>COUNTA(L63:O64)</f>
        <v>0</v>
      </c>
      <c r="Q63" s="127"/>
      <c r="R63" s="638">
        <f>COUNTA(Q63:Q64)</f>
        <v>0</v>
      </c>
      <c r="S63" s="627">
        <f>F63+K63+P63+R63</f>
        <v>7</v>
      </c>
      <c r="T63" s="282"/>
      <c r="U63" s="629">
        <f>S63+COUNTA(T63:T64)</f>
        <v>7</v>
      </c>
      <c r="V63" s="46"/>
      <c r="W63" s="609">
        <f>COUNTA(V63:V64)</f>
        <v>0</v>
      </c>
      <c r="X63" s="46" t="s">
        <v>431</v>
      </c>
      <c r="Y63" s="609">
        <f>COUNTA(X63:X64)</f>
        <v>2</v>
      </c>
      <c r="Z63" s="46"/>
      <c r="AA63" s="46"/>
      <c r="AB63" s="46"/>
      <c r="AC63" s="609">
        <f>COUNTA(Z63:AB64)</f>
        <v>0</v>
      </c>
      <c r="AD63" s="611">
        <f>W63+Y63+AC63</f>
        <v>2</v>
      </c>
      <c r="AE63" s="613">
        <f>S63+AD63</f>
        <v>9</v>
      </c>
      <c r="AF63" s="75"/>
      <c r="AG63" s="75"/>
      <c r="AH63" s="615">
        <f>COUNTA(AF63:AG64)</f>
        <v>0</v>
      </c>
      <c r="AI63" s="75"/>
      <c r="AJ63" s="75"/>
      <c r="AK63" s="615">
        <f>COUNTA(AI63:AJ64)</f>
        <v>0</v>
      </c>
      <c r="AL63" s="75"/>
      <c r="AM63" s="75"/>
      <c r="AN63" s="615">
        <f>COUNTA(AL63:AM64)</f>
        <v>0</v>
      </c>
      <c r="AO63" s="75"/>
      <c r="AP63" s="75"/>
      <c r="AQ63" s="615">
        <f>COUNTA(AO63:AP64)</f>
        <v>0</v>
      </c>
      <c r="AR63" s="615">
        <f>AH63+AK63+AN63+AQ63</f>
        <v>0</v>
      </c>
      <c r="AS63" s="617">
        <f>AE63+AR63</f>
        <v>9</v>
      </c>
    </row>
    <row r="64" spans="1:45" ht="26.25" thickBot="1">
      <c r="A64" s="787"/>
      <c r="B64" s="285" t="s">
        <v>359</v>
      </c>
      <c r="C64" s="435" t="s">
        <v>473</v>
      </c>
      <c r="D64" s="35"/>
      <c r="E64" s="61"/>
      <c r="F64" s="668"/>
      <c r="G64" s="54"/>
      <c r="H64" s="54"/>
      <c r="I64" s="54"/>
      <c r="J64" s="35"/>
      <c r="K64" s="668"/>
      <c r="L64" s="54"/>
      <c r="M64" s="54"/>
      <c r="N64" s="54"/>
      <c r="O64" s="35"/>
      <c r="P64" s="668"/>
      <c r="Q64" s="108"/>
      <c r="R64" s="668"/>
      <c r="S64" s="783"/>
      <c r="T64" s="92"/>
      <c r="U64" s="630"/>
      <c r="V64" s="37"/>
      <c r="W64" s="610"/>
      <c r="X64" s="489" t="s">
        <v>537</v>
      </c>
      <c r="Y64" s="610"/>
      <c r="Z64" s="37"/>
      <c r="AA64" s="37"/>
      <c r="AB64" s="37"/>
      <c r="AC64" s="610"/>
      <c r="AD64" s="612"/>
      <c r="AE64" s="614"/>
      <c r="AF64" s="78"/>
      <c r="AG64" s="78"/>
      <c r="AH64" s="616"/>
      <c r="AI64" s="78"/>
      <c r="AJ64" s="78"/>
      <c r="AK64" s="616"/>
      <c r="AL64" s="78"/>
      <c r="AM64" s="78"/>
      <c r="AN64" s="616"/>
      <c r="AO64" s="323"/>
      <c r="AP64" s="323"/>
      <c r="AQ64" s="616"/>
      <c r="AR64" s="616"/>
      <c r="AS64" s="618"/>
    </row>
    <row r="65" spans="1:45" ht="16.5" customHeight="1">
      <c r="A65" s="788" t="s">
        <v>196</v>
      </c>
      <c r="B65" s="40" t="s">
        <v>197</v>
      </c>
      <c r="C65" s="442" t="s">
        <v>198</v>
      </c>
      <c r="D65" s="129"/>
      <c r="E65" s="129"/>
      <c r="F65" s="623">
        <f>COUNTA(B65:E66)</f>
        <v>2</v>
      </c>
      <c r="G65" s="43" t="s">
        <v>199</v>
      </c>
      <c r="H65" s="43" t="s">
        <v>200</v>
      </c>
      <c r="I65" s="283" t="s">
        <v>201</v>
      </c>
      <c r="J65" s="304" t="s">
        <v>202</v>
      </c>
      <c r="K65" s="623">
        <f>COUNTA(G65:J66)</f>
        <v>6</v>
      </c>
      <c r="L65" s="283" t="s">
        <v>531</v>
      </c>
      <c r="M65" s="283"/>
      <c r="N65" s="305"/>
      <c r="O65" s="306"/>
      <c r="P65" s="638">
        <f>COUNTA(L65:O66)</f>
        <v>1</v>
      </c>
      <c r="Q65" s="127"/>
      <c r="R65" s="638">
        <f>COUNTA(Q65:Q66)</f>
        <v>0</v>
      </c>
      <c r="S65" s="627">
        <f>F65+K65+P65+R65</f>
        <v>9</v>
      </c>
      <c r="T65" s="125"/>
      <c r="U65" s="629">
        <f>S65+COUNTA(T65:T66)</f>
        <v>9</v>
      </c>
      <c r="V65" s="46"/>
      <c r="W65" s="609">
        <f>COUNTA(V65:V66)</f>
        <v>0</v>
      </c>
      <c r="X65" s="58"/>
      <c r="Y65" s="609">
        <f>COUNTA(X65:X66)</f>
        <v>0</v>
      </c>
      <c r="Z65" s="71"/>
      <c r="AA65" s="71"/>
      <c r="AB65" s="71"/>
      <c r="AC65" s="609">
        <f>COUNTA(Z65:AB66)</f>
        <v>0</v>
      </c>
      <c r="AD65" s="611">
        <f>W65+Y65+AC65</f>
        <v>0</v>
      </c>
      <c r="AE65" s="613">
        <f>S65+AD65</f>
        <v>9</v>
      </c>
      <c r="AF65" s="131"/>
      <c r="AG65" s="131"/>
      <c r="AH65" s="615">
        <f>COUNTA(AF65:AG66)</f>
        <v>0</v>
      </c>
      <c r="AI65" s="75"/>
      <c r="AJ65" s="131"/>
      <c r="AK65" s="615">
        <f>COUNTA(AI65:AJ66)</f>
        <v>0</v>
      </c>
      <c r="AL65" s="75"/>
      <c r="AM65" s="75"/>
      <c r="AN65" s="615">
        <f>COUNTA(AL65:AM66)</f>
        <v>0</v>
      </c>
      <c r="AO65" s="75"/>
      <c r="AP65" s="75"/>
      <c r="AQ65" s="615">
        <f t="shared" ref="AQ65" si="3">COUNTA(AO65:AP66)</f>
        <v>0</v>
      </c>
      <c r="AR65" s="615">
        <f>AH65+AK65+AN65+AQ65</f>
        <v>0</v>
      </c>
      <c r="AS65" s="617">
        <f>AE65+AR65</f>
        <v>9</v>
      </c>
    </row>
    <row r="66" spans="1:45" ht="16.5" thickBot="1">
      <c r="A66" s="789"/>
      <c r="B66" s="132"/>
      <c r="C66" s="132"/>
      <c r="D66" s="132"/>
      <c r="E66" s="132"/>
      <c r="F66" s="624"/>
      <c r="G66" s="433" t="s">
        <v>496</v>
      </c>
      <c r="H66" s="486" t="s">
        <v>561</v>
      </c>
      <c r="I66" s="54"/>
      <c r="J66" s="35"/>
      <c r="K66" s="624"/>
      <c r="L66" s="62"/>
      <c r="M66" s="54"/>
      <c r="N66" s="267"/>
      <c r="O66" s="35"/>
      <c r="P66" s="639"/>
      <c r="Q66" s="108"/>
      <c r="R66" s="639"/>
      <c r="S66" s="628"/>
      <c r="T66" s="119"/>
      <c r="U66" s="630"/>
      <c r="V66" s="66"/>
      <c r="W66" s="610"/>
      <c r="X66" s="72"/>
      <c r="Y66" s="610"/>
      <c r="Z66" s="37"/>
      <c r="AA66" s="37"/>
      <c r="AB66" s="37"/>
      <c r="AC66" s="610"/>
      <c r="AD66" s="612"/>
      <c r="AE66" s="614"/>
      <c r="AF66" s="78"/>
      <c r="AG66" s="78"/>
      <c r="AH66" s="616"/>
      <c r="AI66" s="134"/>
      <c r="AJ66" s="78"/>
      <c r="AK66" s="616"/>
      <c r="AL66" s="134"/>
      <c r="AM66" s="134"/>
      <c r="AN66" s="616"/>
      <c r="AO66" s="323"/>
      <c r="AP66" s="323"/>
      <c r="AQ66" s="616"/>
      <c r="AR66" s="616"/>
      <c r="AS66" s="618"/>
    </row>
    <row r="67" spans="1:45" ht="24.75">
      <c r="A67" s="786" t="s">
        <v>364</v>
      </c>
      <c r="B67" s="287" t="s">
        <v>203</v>
      </c>
      <c r="C67" s="40" t="s">
        <v>475</v>
      </c>
      <c r="D67" s="40" t="s">
        <v>493</v>
      </c>
      <c r="E67" s="40"/>
      <c r="F67" s="754">
        <f>COUNTA(B67:E68)</f>
        <v>3</v>
      </c>
      <c r="G67" s="101" t="s">
        <v>205</v>
      </c>
      <c r="H67" s="43" t="s">
        <v>204</v>
      </c>
      <c r="I67" s="426" t="s">
        <v>477</v>
      </c>
      <c r="J67" s="40" t="s">
        <v>476</v>
      </c>
      <c r="K67" s="623">
        <f>COUNTA(G67:J68)</f>
        <v>5</v>
      </c>
      <c r="L67" s="283" t="s">
        <v>455</v>
      </c>
      <c r="M67" s="372" t="s">
        <v>582</v>
      </c>
      <c r="N67" s="43"/>
      <c r="O67" s="42"/>
      <c r="P67" s="638">
        <f>COUNTA(L67:O68)</f>
        <v>2</v>
      </c>
      <c r="Q67" s="40"/>
      <c r="R67" s="638">
        <f>COUNTA(Q67:Q68)</f>
        <v>0</v>
      </c>
      <c r="S67" s="627">
        <f>F67+K67+P67+R67</f>
        <v>10</v>
      </c>
      <c r="T67" s="282"/>
      <c r="U67" s="629">
        <f>S67+COUNTA(T67:T68)</f>
        <v>10</v>
      </c>
      <c r="V67" s="46"/>
      <c r="W67" s="609">
        <f>COUNTA(V67:V68)</f>
        <v>0</v>
      </c>
      <c r="X67" s="283"/>
      <c r="Y67" s="609">
        <f>COUNTA(X67:X68)</f>
        <v>0</v>
      </c>
      <c r="Z67" s="46"/>
      <c r="AA67" s="46"/>
      <c r="AB67" s="46"/>
      <c r="AC67" s="784">
        <f>COUNTA(Z67:AB68)</f>
        <v>0</v>
      </c>
      <c r="AD67" s="611">
        <f>W67+Y67+AC67</f>
        <v>0</v>
      </c>
      <c r="AE67" s="613">
        <f>S67+AD67</f>
        <v>10</v>
      </c>
      <c r="AF67" s="75"/>
      <c r="AG67" s="75"/>
      <c r="AH67" s="615">
        <f>COUNTA(AF67:AG68)</f>
        <v>0</v>
      </c>
      <c r="AI67" s="75"/>
      <c r="AJ67" s="75"/>
      <c r="AK67" s="615">
        <f>COUNTA(AI67:AJ68)</f>
        <v>0</v>
      </c>
      <c r="AL67" s="75"/>
      <c r="AM67" s="75"/>
      <c r="AN67" s="615">
        <f>COUNTA(AL67:AM68)</f>
        <v>0</v>
      </c>
      <c r="AO67" s="75"/>
      <c r="AP67" s="75"/>
      <c r="AQ67" s="615">
        <f t="shared" ref="AQ67" si="4">COUNTA(AO67:AP68)</f>
        <v>0</v>
      </c>
      <c r="AR67" s="615">
        <f>AH67+AK67+AN67+AQ67</f>
        <v>0</v>
      </c>
      <c r="AS67" s="617">
        <f>AE67+AR67</f>
        <v>10</v>
      </c>
    </row>
    <row r="68" spans="1:45" ht="16.5" thickBot="1">
      <c r="A68" s="787"/>
      <c r="B68" s="300"/>
      <c r="C68" s="35"/>
      <c r="D68" s="35"/>
      <c r="E68" s="35"/>
      <c r="F68" s="740"/>
      <c r="G68" s="33" t="s">
        <v>385</v>
      </c>
      <c r="H68" s="383"/>
      <c r="I68" s="432"/>
      <c r="J68" s="35"/>
      <c r="K68" s="668"/>
      <c r="L68" s="54"/>
      <c r="M68" s="54"/>
      <c r="N68" s="54"/>
      <c r="O68" s="55"/>
      <c r="P68" s="668"/>
      <c r="Q68" s="35"/>
      <c r="R68" s="668"/>
      <c r="S68" s="628"/>
      <c r="T68" s="333"/>
      <c r="U68" s="630"/>
      <c r="V68" s="37"/>
      <c r="W68" s="610"/>
      <c r="X68" s="335"/>
      <c r="Y68" s="610"/>
      <c r="Z68" s="37"/>
      <c r="AA68" s="37"/>
      <c r="AB68" s="37"/>
      <c r="AC68" s="785"/>
      <c r="AD68" s="612"/>
      <c r="AE68" s="614"/>
      <c r="AF68" s="334"/>
      <c r="AG68" s="334"/>
      <c r="AH68" s="616"/>
      <c r="AI68" s="334"/>
      <c r="AJ68" s="334"/>
      <c r="AK68" s="616"/>
      <c r="AL68" s="334"/>
      <c r="AM68" s="334"/>
      <c r="AN68" s="616"/>
      <c r="AO68" s="332"/>
      <c r="AP68" s="332"/>
      <c r="AQ68" s="616"/>
      <c r="AR68" s="616"/>
      <c r="AS68" s="618"/>
    </row>
    <row r="69" spans="1:45" ht="15.75" customHeight="1" thickBot="1">
      <c r="A69" s="365" t="s">
        <v>371</v>
      </c>
      <c r="B69" s="252"/>
      <c r="C69" s="93"/>
      <c r="D69" s="93"/>
      <c r="E69" s="93"/>
      <c r="F69" s="273">
        <f>COUNTA(B69:E69)</f>
        <v>0</v>
      </c>
      <c r="G69" s="608" t="s">
        <v>405</v>
      </c>
      <c r="H69" s="258"/>
      <c r="I69" s="258"/>
      <c r="J69" s="93"/>
      <c r="K69" s="273">
        <f>COUNTA(G69:J69)</f>
        <v>1</v>
      </c>
      <c r="L69" s="361"/>
      <c r="M69" s="258"/>
      <c r="N69" s="258"/>
      <c r="O69" s="94"/>
      <c r="P69" s="273">
        <f>COUNTA(L69:O69)</f>
        <v>0</v>
      </c>
      <c r="Q69" s="93"/>
      <c r="R69" s="273">
        <f>COUNTA(Q69)</f>
        <v>0</v>
      </c>
      <c r="S69" s="404">
        <f>F69+K69+P69+R69</f>
        <v>1</v>
      </c>
      <c r="T69" s="95"/>
      <c r="U69" s="397">
        <f>S69+COUNTA(T69)</f>
        <v>1</v>
      </c>
      <c r="V69" s="96"/>
      <c r="W69" s="96">
        <f>COUNTA(V69)</f>
        <v>0</v>
      </c>
      <c r="X69" s="93"/>
      <c r="Y69" s="96">
        <f>COUNTA(X69)</f>
        <v>0</v>
      </c>
      <c r="Z69" s="96"/>
      <c r="AA69" s="96"/>
      <c r="AB69" s="96"/>
      <c r="AC69" s="405">
        <f>COUNTA(Z69:AB69)</f>
        <v>0</v>
      </c>
      <c r="AD69" s="520">
        <f>W69+Y69+AC69</f>
        <v>0</v>
      </c>
      <c r="AE69" s="521">
        <f>S69+AD69</f>
        <v>1</v>
      </c>
      <c r="AF69" s="98"/>
      <c r="AG69" s="98"/>
      <c r="AH69" s="406">
        <f>COUNTA(AF69:AG69)</f>
        <v>0</v>
      </c>
      <c r="AI69" s="98"/>
      <c r="AJ69" s="98"/>
      <c r="AK69" s="406">
        <f>COUNTA(AI69:AJ69)</f>
        <v>0</v>
      </c>
      <c r="AL69" s="98"/>
      <c r="AM69" s="98"/>
      <c r="AN69" s="406">
        <f>COUNTA(AL69:AM69)</f>
        <v>0</v>
      </c>
      <c r="AO69" s="98"/>
      <c r="AP69" s="98"/>
      <c r="AQ69" s="406">
        <f>COUNTA(AO69:AP69)</f>
        <v>0</v>
      </c>
      <c r="AR69" s="406">
        <f>AH69+AK69+AN69+AQ69</f>
        <v>0</v>
      </c>
      <c r="AS69" s="539">
        <f>AE69+AR69</f>
        <v>1</v>
      </c>
    </row>
    <row r="70" spans="1:45" ht="17.25" customHeight="1" thickBot="1">
      <c r="A70" s="254" t="s">
        <v>206</v>
      </c>
      <c r="B70" s="653"/>
      <c r="C70" s="755"/>
      <c r="D70" s="755"/>
      <c r="E70" s="654"/>
      <c r="F70" s="255">
        <f>SUM(F71:F77)</f>
        <v>11</v>
      </c>
      <c r="G70" s="653"/>
      <c r="H70" s="755"/>
      <c r="I70" s="755"/>
      <c r="J70" s="654"/>
      <c r="K70" s="255">
        <f>SUM(K71:K77)</f>
        <v>12</v>
      </c>
      <c r="L70" s="653"/>
      <c r="M70" s="755"/>
      <c r="N70" s="755"/>
      <c r="O70" s="654"/>
      <c r="P70" s="255">
        <f>SUM(P71:P77)</f>
        <v>9</v>
      </c>
      <c r="Q70" s="255"/>
      <c r="R70" s="255">
        <f>SUM(R71:R77)</f>
        <v>0</v>
      </c>
      <c r="S70" s="255">
        <f>SUM(S71:S77)</f>
        <v>32</v>
      </c>
      <c r="T70" s="255"/>
      <c r="U70" s="255">
        <f>SUM(U71:U77)</f>
        <v>32</v>
      </c>
      <c r="V70" s="255"/>
      <c r="W70" s="255">
        <f>SUM(W71:W77)</f>
        <v>0</v>
      </c>
      <c r="X70" s="255"/>
      <c r="Y70" s="255">
        <f>SUM(Y71:Y77)</f>
        <v>0</v>
      </c>
      <c r="Z70" s="653"/>
      <c r="AA70" s="755"/>
      <c r="AB70" s="755"/>
      <c r="AC70" s="255">
        <f>SUM(AC71:AC77)</f>
        <v>0</v>
      </c>
      <c r="AD70" s="255">
        <f>SUM(AD71:AD77)</f>
        <v>0</v>
      </c>
      <c r="AE70" s="255">
        <f>U70+AD70</f>
        <v>32</v>
      </c>
      <c r="AF70" s="653"/>
      <c r="AG70" s="755"/>
      <c r="AH70" s="255">
        <f>SUM(AH71:AH77)</f>
        <v>0</v>
      </c>
      <c r="AI70" s="653"/>
      <c r="AJ70" s="755"/>
      <c r="AK70" s="255">
        <f>SUM(AK71:AK77)</f>
        <v>0</v>
      </c>
      <c r="AL70" s="653"/>
      <c r="AM70" s="654"/>
      <c r="AN70" s="255">
        <f>SUM(AN71:AN77)</f>
        <v>0</v>
      </c>
      <c r="AO70" s="655"/>
      <c r="AP70" s="656"/>
      <c r="AQ70" s="255">
        <f>SUM(AQ71:AQ77)</f>
        <v>0</v>
      </c>
      <c r="AR70" s="255">
        <f>SUM(AR71:AR77)</f>
        <v>0</v>
      </c>
      <c r="AS70" s="256">
        <f>SUM(AS71:AS77)</f>
        <v>32</v>
      </c>
    </row>
    <row r="71" spans="1:45" ht="25.5">
      <c r="A71" s="760" t="s">
        <v>529</v>
      </c>
      <c r="B71" s="41" t="s">
        <v>207</v>
      </c>
      <c r="C71" s="287" t="s">
        <v>348</v>
      </c>
      <c r="D71" s="284" t="s">
        <v>210</v>
      </c>
      <c r="E71" s="261" t="s">
        <v>447</v>
      </c>
      <c r="F71" s="773">
        <f>COUNTA(B71:E72)</f>
        <v>4</v>
      </c>
      <c r="G71" s="103" t="s">
        <v>208</v>
      </c>
      <c r="H71" s="104" t="s">
        <v>209</v>
      </c>
      <c r="I71" s="43" t="s">
        <v>211</v>
      </c>
      <c r="J71" s="287" t="s">
        <v>376</v>
      </c>
      <c r="K71" s="773">
        <f>COUNTA(G71:J72)</f>
        <v>4</v>
      </c>
      <c r="L71" s="104" t="s">
        <v>386</v>
      </c>
      <c r="M71" s="284" t="s">
        <v>449</v>
      </c>
      <c r="N71" s="284"/>
      <c r="O71" s="19"/>
      <c r="P71" s="725">
        <f>COUNTA(L71:O72)</f>
        <v>2</v>
      </c>
      <c r="Q71" s="135"/>
      <c r="R71" s="725">
        <f>COUNTA(Q71:Q72)</f>
        <v>0</v>
      </c>
      <c r="S71" s="687">
        <f>F71+K71+P71+R71</f>
        <v>10</v>
      </c>
      <c r="T71" s="279"/>
      <c r="U71" s="688">
        <f>S71+COUNTA(T71:T72)</f>
        <v>10</v>
      </c>
      <c r="V71" s="22"/>
      <c r="W71" s="686">
        <f>COUNTA(V71:V72)</f>
        <v>0</v>
      </c>
      <c r="X71" s="284"/>
      <c r="Y71" s="725">
        <f>COUNTA(X71:X72)</f>
        <v>0</v>
      </c>
      <c r="Z71" s="136"/>
      <c r="AA71" s="136"/>
      <c r="AB71" s="136"/>
      <c r="AC71" s="679">
        <f>COUNTA(Z71:AB72)</f>
        <v>0</v>
      </c>
      <c r="AD71" s="714">
        <f>W71+Y71+AC71</f>
        <v>0</v>
      </c>
      <c r="AE71" s="715">
        <f>S71+AD71</f>
        <v>10</v>
      </c>
      <c r="AF71" s="107"/>
      <c r="AG71" s="107"/>
      <c r="AH71" s="635">
        <f>COUNTA(AF71:AG72)</f>
        <v>0</v>
      </c>
      <c r="AI71" s="107"/>
      <c r="AJ71" s="107"/>
      <c r="AK71" s="635">
        <f>COUNTA(AI71:AJ72)</f>
        <v>0</v>
      </c>
      <c r="AL71" s="107"/>
      <c r="AM71" s="107"/>
      <c r="AN71" s="635">
        <f>COUNTA(AL71:AM72)</f>
        <v>0</v>
      </c>
      <c r="AO71" s="75"/>
      <c r="AP71" s="75"/>
      <c r="AQ71" s="615">
        <f>COUNTA(AO71:AP72)</f>
        <v>0</v>
      </c>
      <c r="AR71" s="635">
        <f>AH71+AK71+AN71+AQ71</f>
        <v>0</v>
      </c>
      <c r="AS71" s="648">
        <f>AE71+AR71</f>
        <v>10</v>
      </c>
    </row>
    <row r="72" spans="1:45" ht="17.25" customHeight="1" thickBot="1">
      <c r="A72" s="782"/>
      <c r="B72" s="152"/>
      <c r="C72" s="35"/>
      <c r="D72" s="35"/>
      <c r="E72" s="35"/>
      <c r="F72" s="740"/>
      <c r="G72" s="300"/>
      <c r="H72" s="55"/>
      <c r="I72" s="63"/>
      <c r="J72" s="61"/>
      <c r="K72" s="740"/>
      <c r="L72" s="54"/>
      <c r="M72" s="54"/>
      <c r="N72" s="54"/>
      <c r="O72" s="35"/>
      <c r="P72" s="733"/>
      <c r="Q72" s="137"/>
      <c r="R72" s="733"/>
      <c r="S72" s="783"/>
      <c r="T72" s="92"/>
      <c r="U72" s="630"/>
      <c r="V72" s="37"/>
      <c r="W72" s="733"/>
      <c r="X72" s="138"/>
      <c r="Y72" s="733"/>
      <c r="Z72" s="139"/>
      <c r="AA72" s="139"/>
      <c r="AB72" s="139"/>
      <c r="AC72" s="678"/>
      <c r="AD72" s="612"/>
      <c r="AE72" s="614"/>
      <c r="AF72" s="78"/>
      <c r="AG72" s="78"/>
      <c r="AH72" s="616"/>
      <c r="AI72" s="78"/>
      <c r="AJ72" s="78"/>
      <c r="AK72" s="616"/>
      <c r="AL72" s="78"/>
      <c r="AM72" s="78"/>
      <c r="AN72" s="616"/>
      <c r="AO72" s="323"/>
      <c r="AP72" s="323"/>
      <c r="AQ72" s="616"/>
      <c r="AR72" s="616"/>
      <c r="AS72" s="618"/>
    </row>
    <row r="73" spans="1:45" ht="29.25">
      <c r="A73" s="780" t="s">
        <v>530</v>
      </c>
      <c r="B73" s="434" t="s">
        <v>375</v>
      </c>
      <c r="C73" s="490" t="s">
        <v>568</v>
      </c>
      <c r="D73" s="40"/>
      <c r="E73" s="278"/>
      <c r="F73" s="754">
        <f>COUNTA(B73:E74)</f>
        <v>2</v>
      </c>
      <c r="G73" s="58" t="s">
        <v>212</v>
      </c>
      <c r="H73" s="58" t="s">
        <v>213</v>
      </c>
      <c r="I73" s="40" t="s">
        <v>214</v>
      </c>
      <c r="J73" s="58" t="s">
        <v>362</v>
      </c>
      <c r="K73" s="754">
        <f>COUNTA(G73:J74)</f>
        <v>5</v>
      </c>
      <c r="L73" s="40" t="s">
        <v>492</v>
      </c>
      <c r="M73" s="360" t="s">
        <v>406</v>
      </c>
      <c r="N73" s="58" t="s">
        <v>484</v>
      </c>
      <c r="O73" s="40" t="s">
        <v>499</v>
      </c>
      <c r="P73" s="640">
        <f>COUNTA(L73:O74)</f>
        <v>4</v>
      </c>
      <c r="Q73" s="140"/>
      <c r="R73" s="640">
        <f>COUNTA(Q73:Q74)</f>
        <v>0</v>
      </c>
      <c r="S73" s="627">
        <f>F73+K73+P73+R73</f>
        <v>11</v>
      </c>
      <c r="T73" s="279"/>
      <c r="U73" s="629">
        <f>S73+COUNTA(T73:T74)</f>
        <v>11</v>
      </c>
      <c r="V73" s="46"/>
      <c r="W73" s="609">
        <f>COUNTA(V73:V74)</f>
        <v>0</v>
      </c>
      <c r="X73" s="141"/>
      <c r="Y73" s="640">
        <f>COUNTA(X73:X74)</f>
        <v>0</v>
      </c>
      <c r="Z73" s="141"/>
      <c r="AA73" s="141"/>
      <c r="AB73" s="141"/>
      <c r="AC73" s="676">
        <f>COUNTA(Z73:AB74)</f>
        <v>0</v>
      </c>
      <c r="AD73" s="611">
        <f>W73+Y73+AC73</f>
        <v>0</v>
      </c>
      <c r="AE73" s="613">
        <f>S73+AD73</f>
        <v>11</v>
      </c>
      <c r="AF73" s="75"/>
      <c r="AG73" s="75"/>
      <c r="AH73" s="615">
        <f>COUNTA(AF73:AG74)</f>
        <v>0</v>
      </c>
      <c r="AI73" s="75"/>
      <c r="AJ73" s="75"/>
      <c r="AK73" s="615">
        <f>COUNTA(AI73:AJ74)</f>
        <v>0</v>
      </c>
      <c r="AL73" s="75"/>
      <c r="AM73" s="75"/>
      <c r="AN73" s="615">
        <f>COUNTA(AL73:AM74)</f>
        <v>0</v>
      </c>
      <c r="AO73" s="75"/>
      <c r="AP73" s="75"/>
      <c r="AQ73" s="615">
        <f>COUNTA(AO73:AP74)</f>
        <v>0</v>
      </c>
      <c r="AR73" s="615">
        <f>AH73+AK73+AN73+AQ73</f>
        <v>0</v>
      </c>
      <c r="AS73" s="617">
        <f>AE73+AR73</f>
        <v>11</v>
      </c>
    </row>
    <row r="74" spans="1:45" ht="17.25" customHeight="1" thickBot="1">
      <c r="A74" s="781"/>
      <c r="B74" s="300"/>
      <c r="C74" s="35"/>
      <c r="D74" s="35"/>
      <c r="E74" s="72"/>
      <c r="F74" s="740"/>
      <c r="G74" s="284" t="s">
        <v>396</v>
      </c>
      <c r="H74" s="292"/>
      <c r="I74" s="33"/>
      <c r="J74" s="61"/>
      <c r="K74" s="740"/>
      <c r="L74" s="33"/>
      <c r="M74" s="33"/>
      <c r="N74" s="33"/>
      <c r="O74" s="35"/>
      <c r="P74" s="733"/>
      <c r="Q74" s="137"/>
      <c r="R74" s="733"/>
      <c r="S74" s="783"/>
      <c r="T74" s="92"/>
      <c r="U74" s="630"/>
      <c r="V74" s="37"/>
      <c r="W74" s="610"/>
      <c r="X74" s="139"/>
      <c r="Y74" s="641"/>
      <c r="Z74" s="139"/>
      <c r="AA74" s="139"/>
      <c r="AB74" s="139"/>
      <c r="AC74" s="678"/>
      <c r="AD74" s="612"/>
      <c r="AE74" s="614"/>
      <c r="AF74" s="78"/>
      <c r="AG74" s="78"/>
      <c r="AH74" s="616"/>
      <c r="AI74" s="78"/>
      <c r="AJ74" s="78"/>
      <c r="AK74" s="616"/>
      <c r="AL74" s="78"/>
      <c r="AM74" s="78"/>
      <c r="AN74" s="616"/>
      <c r="AO74" s="323"/>
      <c r="AP74" s="323"/>
      <c r="AQ74" s="616"/>
      <c r="AR74" s="616"/>
      <c r="AS74" s="618"/>
    </row>
    <row r="75" spans="1:45" ht="16.5" thickBot="1">
      <c r="A75" s="142" t="s">
        <v>215</v>
      </c>
      <c r="B75" s="70" t="s">
        <v>216</v>
      </c>
      <c r="C75" s="253" t="s">
        <v>217</v>
      </c>
      <c r="D75" s="304" t="s">
        <v>218</v>
      </c>
      <c r="E75" s="371" t="s">
        <v>544</v>
      </c>
      <c r="F75" s="68">
        <f>COUNTA(B75:E75)</f>
        <v>4</v>
      </c>
      <c r="G75" s="258" t="s">
        <v>219</v>
      </c>
      <c r="H75" s="429" t="s">
        <v>220</v>
      </c>
      <c r="I75" s="371"/>
      <c r="J75" s="94"/>
      <c r="K75" s="68">
        <f>COUNTA(G75:J75)</f>
        <v>2</v>
      </c>
      <c r="L75" s="68" t="s">
        <v>221</v>
      </c>
      <c r="M75" s="58" t="s">
        <v>347</v>
      </c>
      <c r="N75" s="68"/>
      <c r="O75" s="70"/>
      <c r="P75" s="144">
        <f>COUNTA(L75:O75)</f>
        <v>2</v>
      </c>
      <c r="Q75" s="143"/>
      <c r="R75" s="144">
        <f>COUNTA(Q75)</f>
        <v>0</v>
      </c>
      <c r="S75" s="464">
        <f>F75+K75+P75+R75</f>
        <v>8</v>
      </c>
      <c r="T75" s="106"/>
      <c r="U75" s="462">
        <f>S75+COUNTA(T75)</f>
        <v>8</v>
      </c>
      <c r="V75" s="71"/>
      <c r="W75" s="71">
        <f>COUNTA(V75)</f>
        <v>0</v>
      </c>
      <c r="X75" s="144"/>
      <c r="Y75" s="144">
        <f>COUNTA(X75)</f>
        <v>0</v>
      </c>
      <c r="Z75" s="144"/>
      <c r="AA75" s="144"/>
      <c r="AB75" s="144"/>
      <c r="AC75" s="144">
        <f>COUNTA(Z75:AB75)</f>
        <v>0</v>
      </c>
      <c r="AD75" s="524">
        <f>W75+Y75+AC75</f>
        <v>0</v>
      </c>
      <c r="AE75" s="523">
        <f>SUM(S75+AD75)</f>
        <v>8</v>
      </c>
      <c r="AF75" s="106"/>
      <c r="AG75" s="106"/>
      <c r="AH75" s="183">
        <f>COUNTA(AF75:AG75)</f>
        <v>0</v>
      </c>
      <c r="AI75" s="106"/>
      <c r="AJ75" s="106"/>
      <c r="AK75" s="183">
        <f>COUNTA(AI75:AJ75)</f>
        <v>0</v>
      </c>
      <c r="AL75" s="106"/>
      <c r="AM75" s="106"/>
      <c r="AN75" s="183">
        <f>COUNTA(AL75:AM75)</f>
        <v>0</v>
      </c>
      <c r="AO75" s="316"/>
      <c r="AP75" s="316"/>
      <c r="AQ75" s="72">
        <f>COUNTA(AO75:AP75)</f>
        <v>0</v>
      </c>
      <c r="AR75" s="183">
        <f>AH75+AK75+AN75+AQ75</f>
        <v>0</v>
      </c>
      <c r="AS75" s="540">
        <f>AE75+AR75</f>
        <v>8</v>
      </c>
    </row>
    <row r="76" spans="1:45" ht="26.25" thickBot="1">
      <c r="A76" s="485" t="s">
        <v>336</v>
      </c>
      <c r="B76" s="102" t="s">
        <v>424</v>
      </c>
      <c r="C76" s="102"/>
      <c r="D76" s="102"/>
      <c r="E76" s="491"/>
      <c r="F76" s="467">
        <f>COUNTA(B76:E76)</f>
        <v>1</v>
      </c>
      <c r="G76" s="508" t="s">
        <v>580</v>
      </c>
      <c r="H76" s="311"/>
      <c r="I76" s="101"/>
      <c r="J76" s="102"/>
      <c r="K76" s="467">
        <f>COUNTA(G76:J76)</f>
        <v>1</v>
      </c>
      <c r="L76" s="467"/>
      <c r="M76" s="467"/>
      <c r="N76" s="467"/>
      <c r="O76" s="102"/>
      <c r="P76" s="463">
        <f>COUNTA(L76:O76)</f>
        <v>0</v>
      </c>
      <c r="Q76" s="492"/>
      <c r="R76" s="463">
        <f>COUNTA(Q76)</f>
        <v>0</v>
      </c>
      <c r="S76" s="460">
        <f>F76+K76+P76+R76</f>
        <v>2</v>
      </c>
      <c r="T76" s="493"/>
      <c r="U76" s="461">
        <f>S76+COUNTA(T76)</f>
        <v>2</v>
      </c>
      <c r="V76" s="457"/>
      <c r="W76" s="457">
        <f>COUNTA(V76)</f>
        <v>0</v>
      </c>
      <c r="X76" s="463"/>
      <c r="Y76" s="463">
        <f>COUNTA(X76)</f>
        <v>0</v>
      </c>
      <c r="Z76" s="463"/>
      <c r="AA76" s="463"/>
      <c r="AB76" s="463"/>
      <c r="AC76" s="463">
        <f>COUNTA(Z76:AB76)</f>
        <v>0</v>
      </c>
      <c r="AD76" s="525">
        <f>W76+Y76+AC76</f>
        <v>0</v>
      </c>
      <c r="AE76" s="526">
        <f>SUM(S76+AD76)</f>
        <v>2</v>
      </c>
      <c r="AF76" s="493"/>
      <c r="AG76" s="493"/>
      <c r="AH76" s="471">
        <f>COUNTA(AF76:AG76)</f>
        <v>0</v>
      </c>
      <c r="AI76" s="493"/>
      <c r="AJ76" s="493"/>
      <c r="AK76" s="471">
        <f>COUNTA(AI76:AJ76)</f>
        <v>0</v>
      </c>
      <c r="AL76" s="493"/>
      <c r="AM76" s="493"/>
      <c r="AN76" s="471">
        <f>COUNTA(AL76:AM76)</f>
        <v>0</v>
      </c>
      <c r="AO76" s="493"/>
      <c r="AP76" s="493"/>
      <c r="AQ76" s="471">
        <f>COUNTA(AO76:AP76)</f>
        <v>0</v>
      </c>
      <c r="AR76" s="471">
        <f>AH76+AK76+AN76+AQ76</f>
        <v>0</v>
      </c>
      <c r="AS76" s="541">
        <f>AE76+AR76</f>
        <v>2</v>
      </c>
    </row>
    <row r="77" spans="1:45" ht="26.25" thickBot="1">
      <c r="A77" s="154" t="s">
        <v>569</v>
      </c>
      <c r="B77" s="93"/>
      <c r="C77" s="93"/>
      <c r="D77" s="93"/>
      <c r="E77" s="268"/>
      <c r="F77" s="258">
        <f>COUNTA(B77:E77)</f>
        <v>0</v>
      </c>
      <c r="G77" s="94"/>
      <c r="H77" s="94"/>
      <c r="I77" s="258"/>
      <c r="J77" s="93"/>
      <c r="K77" s="258">
        <f>COUNTA(G77:J77)</f>
        <v>0</v>
      </c>
      <c r="L77" s="496" t="s">
        <v>570</v>
      </c>
      <c r="M77" s="258"/>
      <c r="N77" s="258"/>
      <c r="O77" s="93"/>
      <c r="P77" s="158">
        <f>COUNTA(L77:O77)</f>
        <v>1</v>
      </c>
      <c r="Q77" s="269"/>
      <c r="R77" s="158">
        <f>COUNTA(Q77)</f>
        <v>0</v>
      </c>
      <c r="S77" s="404">
        <f>F77+K77+P77+R77</f>
        <v>1</v>
      </c>
      <c r="T77" s="95"/>
      <c r="U77" s="397">
        <f>S77+COUNTA(T77)</f>
        <v>1</v>
      </c>
      <c r="V77" s="96"/>
      <c r="W77" s="96">
        <f>COUNTA(V77)</f>
        <v>0</v>
      </c>
      <c r="X77" s="158"/>
      <c r="Y77" s="158">
        <f>COUNTA(X77)</f>
        <v>0</v>
      </c>
      <c r="Z77" s="158"/>
      <c r="AA77" s="158"/>
      <c r="AB77" s="158"/>
      <c r="AC77" s="158">
        <f>COUNTA(Z77:AB77)</f>
        <v>0</v>
      </c>
      <c r="AD77" s="520">
        <f>W77+Y77+AC77</f>
        <v>0</v>
      </c>
      <c r="AE77" s="527">
        <f>SUM(S77+AD77)</f>
        <v>1</v>
      </c>
      <c r="AF77" s="95"/>
      <c r="AG77" s="95"/>
      <c r="AH77" s="272">
        <f>COUNTA(AF77:AG77)</f>
        <v>0</v>
      </c>
      <c r="AI77" s="95"/>
      <c r="AJ77" s="95"/>
      <c r="AK77" s="272">
        <f>COUNTA(AI77:AJ77)</f>
        <v>0</v>
      </c>
      <c r="AL77" s="95"/>
      <c r="AM77" s="95"/>
      <c r="AN77" s="272">
        <f>COUNTA(AL77:AM77)</f>
        <v>0</v>
      </c>
      <c r="AO77" s="95"/>
      <c r="AP77" s="95"/>
      <c r="AQ77" s="272">
        <f>COUNTA(AO77:AP77)</f>
        <v>0</v>
      </c>
      <c r="AR77" s="272">
        <f>AH77+AK77+AN77+AQ77</f>
        <v>0</v>
      </c>
      <c r="AS77" s="539">
        <f>AE77+AR77</f>
        <v>1</v>
      </c>
    </row>
    <row r="78" spans="1:45" ht="16.5" thickBot="1">
      <c r="A78" s="254" t="s">
        <v>222</v>
      </c>
      <c r="B78" s="653"/>
      <c r="C78" s="755"/>
      <c r="D78" s="755"/>
      <c r="E78" s="654"/>
      <c r="F78" s="255">
        <f>SUM(F79:F91)</f>
        <v>26</v>
      </c>
      <c r="G78" s="653"/>
      <c r="H78" s="755"/>
      <c r="I78" s="755"/>
      <c r="J78" s="654"/>
      <c r="K78" s="255">
        <f>SUM(K79:K91)</f>
        <v>17</v>
      </c>
      <c r="L78" s="653"/>
      <c r="M78" s="755"/>
      <c r="N78" s="755"/>
      <c r="O78" s="654"/>
      <c r="P78" s="255">
        <f>SUM(P79:P91)</f>
        <v>11</v>
      </c>
      <c r="Q78" s="255"/>
      <c r="R78" s="255">
        <f>SUM(R79:R91)</f>
        <v>0</v>
      </c>
      <c r="S78" s="255">
        <f>SUM(S79:S91)</f>
        <v>54</v>
      </c>
      <c r="T78" s="255"/>
      <c r="U78" s="255">
        <f>SUM(U79:U91)</f>
        <v>54</v>
      </c>
      <c r="V78" s="255"/>
      <c r="W78" s="255">
        <f>SUM(W79:W91)</f>
        <v>0</v>
      </c>
      <c r="X78" s="255"/>
      <c r="Y78" s="255">
        <f>SUM(Y79:Y91)</f>
        <v>1</v>
      </c>
      <c r="Z78" s="653"/>
      <c r="AA78" s="755"/>
      <c r="AB78" s="755"/>
      <c r="AC78" s="255">
        <f>SUM(AC79:AC91)</f>
        <v>0</v>
      </c>
      <c r="AD78" s="255">
        <f>SUM(AD79:AD91)</f>
        <v>1</v>
      </c>
      <c r="AE78" s="255">
        <f>U78+AD78</f>
        <v>55</v>
      </c>
      <c r="AF78" s="494"/>
      <c r="AG78" s="495"/>
      <c r="AH78" s="255">
        <f>SUM(AH79:AH91)</f>
        <v>0</v>
      </c>
      <c r="AI78" s="653"/>
      <c r="AJ78" s="755"/>
      <c r="AK78" s="255">
        <f>SUM(AK79:AK91)</f>
        <v>0</v>
      </c>
      <c r="AL78" s="653"/>
      <c r="AM78" s="654"/>
      <c r="AN78" s="255">
        <f>SUM(AN79:AN91)</f>
        <v>0</v>
      </c>
      <c r="AO78" s="653"/>
      <c r="AP78" s="654"/>
      <c r="AQ78" s="255">
        <f>SUM(AQ79:AQ91)</f>
        <v>0</v>
      </c>
      <c r="AR78" s="255">
        <f>SUM(AR79:AR91)</f>
        <v>0</v>
      </c>
      <c r="AS78" s="256">
        <f>SUM(AS79:AS91)</f>
        <v>55</v>
      </c>
    </row>
    <row r="79" spans="1:45" ht="17.25" customHeight="1" thickBot="1">
      <c r="A79" s="376" t="s">
        <v>452</v>
      </c>
      <c r="B79" s="289"/>
      <c r="C79" s="155"/>
      <c r="D79" s="289"/>
      <c r="E79" s="93"/>
      <c r="F79" s="407">
        <f>COUNTA(B79:E79)</f>
        <v>0</v>
      </c>
      <c r="G79" s="94"/>
      <c r="H79" s="273"/>
      <c r="I79" s="94"/>
      <c r="J79" s="93"/>
      <c r="K79" s="407">
        <f>COUNTA(G79:J79)</f>
        <v>0</v>
      </c>
      <c r="L79" s="289" t="s">
        <v>453</v>
      </c>
      <c r="M79" s="94"/>
      <c r="N79" s="94"/>
      <c r="O79" s="93"/>
      <c r="P79" s="407">
        <f>COUNTA(L79:O79)</f>
        <v>1</v>
      </c>
      <c r="Q79" s="377"/>
      <c r="R79" s="394">
        <f>COUNTA(Q79)</f>
        <v>0</v>
      </c>
      <c r="S79" s="396">
        <f>F79+K79+P79+R79</f>
        <v>1</v>
      </c>
      <c r="T79" s="257"/>
      <c r="U79" s="397">
        <f>S79+COUNTA(T79)</f>
        <v>1</v>
      </c>
      <c r="V79" s="96"/>
      <c r="W79" s="408">
        <f>COUNTA(V79)</f>
        <v>0</v>
      </c>
      <c r="X79" s="158"/>
      <c r="Y79" s="158">
        <f>COUNTA(X79)</f>
        <v>0</v>
      </c>
      <c r="Z79" s="158"/>
      <c r="AA79" s="158"/>
      <c r="AB79" s="158"/>
      <c r="AC79" s="409">
        <f>COUNTA(Z79:AB79)</f>
        <v>0</v>
      </c>
      <c r="AD79" s="528">
        <f>W79+Y79+AC79</f>
        <v>0</v>
      </c>
      <c r="AE79" s="529">
        <f>SUM(S79+AD79)</f>
        <v>1</v>
      </c>
      <c r="AF79" s="378"/>
      <c r="AG79" s="378"/>
      <c r="AH79" s="410">
        <f>COUNTA(AF79:AG79)</f>
        <v>0</v>
      </c>
      <c r="AI79" s="378"/>
      <c r="AJ79" s="378"/>
      <c r="AK79" s="410">
        <f>COUNTA(AI79:AJ79)</f>
        <v>0</v>
      </c>
      <c r="AL79" s="378"/>
      <c r="AM79" s="378"/>
      <c r="AN79" s="410">
        <f>COUNTA(AL79:AM79)</f>
        <v>0</v>
      </c>
      <c r="AO79" s="379"/>
      <c r="AP79" s="379"/>
      <c r="AQ79" s="410">
        <f>COUNTA(AO79:AP79)</f>
        <v>0</v>
      </c>
      <c r="AR79" s="410">
        <f>AH79+AK79+AN79+AQ79</f>
        <v>0</v>
      </c>
      <c r="AS79" s="542">
        <f>AE79+AR79</f>
        <v>1</v>
      </c>
    </row>
    <row r="80" spans="1:45" ht="17.25" customHeight="1" thickBot="1">
      <c r="A80" s="376" t="s">
        <v>520</v>
      </c>
      <c r="B80" s="289"/>
      <c r="C80" s="155"/>
      <c r="D80" s="289"/>
      <c r="E80" s="93"/>
      <c r="F80" s="407">
        <f>COUNTA(B80:E80)</f>
        <v>0</v>
      </c>
      <c r="G80" s="94" t="s">
        <v>524</v>
      </c>
      <c r="H80" s="273"/>
      <c r="I80" s="94"/>
      <c r="J80" s="93"/>
      <c r="K80" s="407">
        <f t="shared" ref="K80:K81" si="5">COUNTA(G80:J80)</f>
        <v>1</v>
      </c>
      <c r="L80" s="289" t="s">
        <v>525</v>
      </c>
      <c r="M80" s="94"/>
      <c r="N80" s="94"/>
      <c r="O80" s="93"/>
      <c r="P80" s="407">
        <f t="shared" ref="P80:P81" si="6">COUNTA(L80:O80)</f>
        <v>1</v>
      </c>
      <c r="Q80" s="377"/>
      <c r="R80" s="394">
        <f t="shared" ref="R80:R81" si="7">COUNTA(Q80)</f>
        <v>0</v>
      </c>
      <c r="S80" s="396">
        <f t="shared" ref="S80:S81" si="8">F80+K80+P80+R80</f>
        <v>2</v>
      </c>
      <c r="T80" s="257"/>
      <c r="U80" s="397">
        <f t="shared" ref="U80:U81" si="9">S80+COUNTA(T80)</f>
        <v>2</v>
      </c>
      <c r="V80" s="96"/>
      <c r="W80" s="408">
        <f t="shared" ref="W80:W81" si="10">COUNTA(V80)</f>
        <v>0</v>
      </c>
      <c r="X80" s="158"/>
      <c r="Y80" s="158">
        <f t="shared" ref="Y80:Y81" si="11">COUNTA(X80)</f>
        <v>0</v>
      </c>
      <c r="Z80" s="158"/>
      <c r="AA80" s="158"/>
      <c r="AB80" s="158"/>
      <c r="AC80" s="409">
        <f t="shared" ref="AC80:AC81" si="12">COUNTA(Z80:AB80)</f>
        <v>0</v>
      </c>
      <c r="AD80" s="528">
        <f t="shared" ref="AD80:AD81" si="13">W80+Y80+AC80</f>
        <v>0</v>
      </c>
      <c r="AE80" s="529">
        <f t="shared" ref="AE80:AE81" si="14">SUM(S80+AD80)</f>
        <v>2</v>
      </c>
      <c r="AF80" s="378"/>
      <c r="AG80" s="378"/>
      <c r="AH80" s="410">
        <f t="shared" ref="AH80:AH81" si="15">COUNTA(AF80:AG80)</f>
        <v>0</v>
      </c>
      <c r="AI80" s="378"/>
      <c r="AJ80" s="378"/>
      <c r="AK80" s="410">
        <f t="shared" ref="AK80:AK81" si="16">COUNTA(AI80:AJ80)</f>
        <v>0</v>
      </c>
      <c r="AL80" s="378"/>
      <c r="AM80" s="378"/>
      <c r="AN80" s="410">
        <f t="shared" ref="AN80:AN81" si="17">COUNTA(AL80:AM80)</f>
        <v>0</v>
      </c>
      <c r="AO80" s="379"/>
      <c r="AP80" s="379"/>
      <c r="AQ80" s="410">
        <f t="shared" ref="AQ80:AQ81" si="18">COUNTA(AO80:AP80)</f>
        <v>0</v>
      </c>
      <c r="AR80" s="410">
        <f t="shared" ref="AR80:AR81" si="19">AH80+AK80+AN80+AQ80</f>
        <v>0</v>
      </c>
      <c r="AS80" s="542">
        <f t="shared" ref="AS80:AS81" si="20">AE80+AR80</f>
        <v>2</v>
      </c>
    </row>
    <row r="81" spans="1:45" ht="17.25" customHeight="1" thickBot="1">
      <c r="A81" s="376" t="s">
        <v>521</v>
      </c>
      <c r="B81" s="289"/>
      <c r="C81" s="155"/>
      <c r="D81" s="289"/>
      <c r="E81" s="93"/>
      <c r="F81" s="407">
        <f t="shared" ref="F81" si="21">COUNTA(B81:E81)</f>
        <v>0</v>
      </c>
      <c r="G81" s="94" t="s">
        <v>523</v>
      </c>
      <c r="H81" s="550" t="s">
        <v>522</v>
      </c>
      <c r="I81" s="94"/>
      <c r="J81" s="93"/>
      <c r="K81" s="407">
        <f t="shared" si="5"/>
        <v>2</v>
      </c>
      <c r="L81" s="289"/>
      <c r="M81" s="94"/>
      <c r="N81" s="94"/>
      <c r="O81" s="93"/>
      <c r="P81" s="407">
        <f t="shared" si="6"/>
        <v>0</v>
      </c>
      <c r="Q81" s="377"/>
      <c r="R81" s="394">
        <f t="shared" si="7"/>
        <v>0</v>
      </c>
      <c r="S81" s="396">
        <f t="shared" si="8"/>
        <v>2</v>
      </c>
      <c r="T81" s="257"/>
      <c r="U81" s="397">
        <f t="shared" si="9"/>
        <v>2</v>
      </c>
      <c r="V81" s="96"/>
      <c r="W81" s="408">
        <f t="shared" si="10"/>
        <v>0</v>
      </c>
      <c r="X81" s="158"/>
      <c r="Y81" s="158">
        <f t="shared" si="11"/>
        <v>0</v>
      </c>
      <c r="Z81" s="158"/>
      <c r="AA81" s="158"/>
      <c r="AB81" s="158"/>
      <c r="AC81" s="409">
        <f t="shared" si="12"/>
        <v>0</v>
      </c>
      <c r="AD81" s="528">
        <f t="shared" si="13"/>
        <v>0</v>
      </c>
      <c r="AE81" s="529">
        <f t="shared" si="14"/>
        <v>2</v>
      </c>
      <c r="AF81" s="378"/>
      <c r="AG81" s="378"/>
      <c r="AH81" s="410">
        <f t="shared" si="15"/>
        <v>0</v>
      </c>
      <c r="AI81" s="378"/>
      <c r="AJ81" s="378"/>
      <c r="AK81" s="410">
        <f t="shared" si="16"/>
        <v>0</v>
      </c>
      <c r="AL81" s="378"/>
      <c r="AM81" s="378"/>
      <c r="AN81" s="410">
        <f t="shared" si="17"/>
        <v>0</v>
      </c>
      <c r="AO81" s="379"/>
      <c r="AP81" s="379"/>
      <c r="AQ81" s="410">
        <f t="shared" si="18"/>
        <v>0</v>
      </c>
      <c r="AR81" s="410">
        <f t="shared" si="19"/>
        <v>0</v>
      </c>
      <c r="AS81" s="542">
        <f t="shared" si="20"/>
        <v>2</v>
      </c>
    </row>
    <row r="82" spans="1:45">
      <c r="A82" s="771" t="s">
        <v>223</v>
      </c>
      <c r="B82" s="152" t="s">
        <v>224</v>
      </c>
      <c r="C82" s="120" t="s">
        <v>225</v>
      </c>
      <c r="D82" s="120" t="s">
        <v>226</v>
      </c>
      <c r="E82" s="448" t="s">
        <v>231</v>
      </c>
      <c r="F82" s="761">
        <f>COUNTA(B82:E84)</f>
        <v>9</v>
      </c>
      <c r="G82" s="455" t="s">
        <v>527</v>
      </c>
      <c r="H82" s="455" t="s">
        <v>528</v>
      </c>
      <c r="I82" s="121"/>
      <c r="J82" s="360"/>
      <c r="K82" s="761">
        <f>COUNTA(G82:J84)</f>
        <v>2</v>
      </c>
      <c r="L82" s="284" t="s">
        <v>227</v>
      </c>
      <c r="M82" s="19" t="s">
        <v>428</v>
      </c>
      <c r="N82" s="19" t="s">
        <v>526</v>
      </c>
      <c r="O82" s="284"/>
      <c r="P82" s="761">
        <f>COUNTA(L82:O84)</f>
        <v>3</v>
      </c>
      <c r="Q82" s="375"/>
      <c r="R82" s="770">
        <f>COUNTA(Q82:Q84)</f>
        <v>0</v>
      </c>
      <c r="S82" s="687">
        <f>F82+K82+P82+R82</f>
        <v>14</v>
      </c>
      <c r="T82" s="370"/>
      <c r="U82" s="688">
        <f>S82+COUNTA(T82:T84)</f>
        <v>14</v>
      </c>
      <c r="V82" s="22"/>
      <c r="W82" s="686">
        <f>COUNTA(V82:V84)</f>
        <v>0</v>
      </c>
      <c r="X82" s="360"/>
      <c r="Y82" s="725">
        <f>COUNTA(X82:X84)</f>
        <v>0</v>
      </c>
      <c r="Z82" s="136"/>
      <c r="AA82" s="136"/>
      <c r="AB82" s="136"/>
      <c r="AC82" s="770">
        <f>COUNTA(Z82:AB84)</f>
        <v>0</v>
      </c>
      <c r="AD82" s="916">
        <f>W82+Y82+AC82</f>
        <v>0</v>
      </c>
      <c r="AE82" s="779">
        <f>SUM(S82+AD82)</f>
        <v>14</v>
      </c>
      <c r="AF82" s="145"/>
      <c r="AG82" s="145"/>
      <c r="AH82" s="663">
        <f>COUNTA(AF82:AG84)</f>
        <v>0</v>
      </c>
      <c r="AI82" s="145"/>
      <c r="AJ82" s="145"/>
      <c r="AK82" s="663">
        <f>COUNTA(AI82:AJ84)</f>
        <v>0</v>
      </c>
      <c r="AL82" s="145"/>
      <c r="AM82" s="145"/>
      <c r="AN82" s="663">
        <f>COUNTA(AL82:AM84)</f>
        <v>0</v>
      </c>
      <c r="AO82" s="369"/>
      <c r="AP82" s="369"/>
      <c r="AQ82" s="663">
        <f>COUNTA(AO82:AP84)</f>
        <v>0</v>
      </c>
      <c r="AR82" s="663">
        <f>AH82+AK82+AN82+AQ82</f>
        <v>0</v>
      </c>
      <c r="AS82" s="776">
        <f>AE82+AR82</f>
        <v>14</v>
      </c>
    </row>
    <row r="83" spans="1:45" ht="16.5" customHeight="1">
      <c r="A83" s="753"/>
      <c r="B83" s="48" t="s">
        <v>230</v>
      </c>
      <c r="C83" s="19" t="s">
        <v>228</v>
      </c>
      <c r="D83" s="288" t="s">
        <v>229</v>
      </c>
      <c r="E83" s="178" t="s">
        <v>377</v>
      </c>
      <c r="F83" s="762"/>
      <c r="G83" s="50"/>
      <c r="H83" s="384"/>
      <c r="I83" s="338"/>
      <c r="J83" s="48"/>
      <c r="K83" s="762"/>
      <c r="L83" s="50"/>
      <c r="M83" s="50"/>
      <c r="N83" s="50"/>
      <c r="O83" s="27"/>
      <c r="P83" s="762"/>
      <c r="Q83" s="146"/>
      <c r="R83" s="763"/>
      <c r="S83" s="723"/>
      <c r="T83" s="297"/>
      <c r="U83" s="688"/>
      <c r="V83" s="30"/>
      <c r="W83" s="724"/>
      <c r="X83" s="24"/>
      <c r="Y83" s="725"/>
      <c r="Z83" s="147"/>
      <c r="AA83" s="147"/>
      <c r="AB83" s="147"/>
      <c r="AC83" s="770"/>
      <c r="AD83" s="916"/>
      <c r="AE83" s="779"/>
      <c r="AF83" s="148"/>
      <c r="AG83" s="148"/>
      <c r="AH83" s="663"/>
      <c r="AI83" s="148"/>
      <c r="AJ83" s="148"/>
      <c r="AK83" s="663"/>
      <c r="AL83" s="148"/>
      <c r="AM83" s="148"/>
      <c r="AN83" s="663"/>
      <c r="AO83" s="352"/>
      <c r="AP83" s="352"/>
      <c r="AQ83" s="663"/>
      <c r="AR83" s="663"/>
      <c r="AS83" s="776"/>
    </row>
    <row r="84" spans="1:45" ht="17.25" customHeight="1" thickBot="1">
      <c r="A84" s="674"/>
      <c r="B84" s="486" t="s">
        <v>560</v>
      </c>
      <c r="C84" s="303"/>
      <c r="D84" s="300"/>
      <c r="E84" s="61"/>
      <c r="F84" s="675"/>
      <c r="G84" s="55"/>
      <c r="H84" s="53"/>
      <c r="I84" s="55"/>
      <c r="J84" s="35"/>
      <c r="K84" s="675"/>
      <c r="L84" s="55"/>
      <c r="M84" s="55"/>
      <c r="N84" s="55"/>
      <c r="O84" s="35"/>
      <c r="P84" s="675"/>
      <c r="Q84" s="149"/>
      <c r="R84" s="677"/>
      <c r="S84" s="783"/>
      <c r="T84" s="298"/>
      <c r="U84" s="630"/>
      <c r="V84" s="37"/>
      <c r="W84" s="733"/>
      <c r="X84" s="301"/>
      <c r="Y84" s="641"/>
      <c r="Z84" s="139"/>
      <c r="AA84" s="139"/>
      <c r="AB84" s="139"/>
      <c r="AC84" s="915"/>
      <c r="AD84" s="917"/>
      <c r="AE84" s="918"/>
      <c r="AF84" s="150"/>
      <c r="AG84" s="150"/>
      <c r="AH84" s="664"/>
      <c r="AI84" s="150"/>
      <c r="AJ84" s="150"/>
      <c r="AK84" s="664"/>
      <c r="AL84" s="150"/>
      <c r="AM84" s="150"/>
      <c r="AN84" s="664"/>
      <c r="AO84" s="324"/>
      <c r="AP84" s="324"/>
      <c r="AQ84" s="664"/>
      <c r="AR84" s="664"/>
      <c r="AS84" s="919"/>
    </row>
    <row r="85" spans="1:45">
      <c r="A85" s="760" t="s">
        <v>232</v>
      </c>
      <c r="B85" s="19" t="s">
        <v>233</v>
      </c>
      <c r="C85" s="19" t="s">
        <v>338</v>
      </c>
      <c r="D85" s="19" t="s">
        <v>234</v>
      </c>
      <c r="E85" s="122" t="s">
        <v>238</v>
      </c>
      <c r="F85" s="761">
        <f>COUNTA(B85:E86)</f>
        <v>5</v>
      </c>
      <c r="G85" s="152" t="s">
        <v>235</v>
      </c>
      <c r="H85" s="152" t="s">
        <v>236</v>
      </c>
      <c r="I85" s="120" t="s">
        <v>237</v>
      </c>
      <c r="J85" s="19"/>
      <c r="K85" s="684">
        <f>COUNTA(G85:J86)</f>
        <v>3</v>
      </c>
      <c r="L85" s="19" t="s">
        <v>485</v>
      </c>
      <c r="M85" s="121"/>
      <c r="N85" s="121"/>
      <c r="O85" s="19"/>
      <c r="P85" s="684">
        <f>COUNTA(L85:O86)</f>
        <v>1</v>
      </c>
      <c r="Q85" s="19"/>
      <c r="R85" s="727">
        <f>COUNTA(Q85:Q86)</f>
        <v>0</v>
      </c>
      <c r="S85" s="687">
        <f>F85+K85+P85+R85</f>
        <v>9</v>
      </c>
      <c r="T85" s="299"/>
      <c r="U85" s="688">
        <f>S85+COUNTA(T85:T86)</f>
        <v>9</v>
      </c>
      <c r="V85" s="22"/>
      <c r="W85" s="686">
        <f>COUNTA(V85:V86)</f>
        <v>0</v>
      </c>
      <c r="X85" s="136"/>
      <c r="Y85" s="725">
        <f>COUNTA(X85:X86)</f>
        <v>0</v>
      </c>
      <c r="Z85" s="136"/>
      <c r="AA85" s="136"/>
      <c r="AB85" s="136"/>
      <c r="AC85" s="770">
        <f>COUNTA(Z85:AB86)</f>
        <v>0</v>
      </c>
      <c r="AD85" s="714">
        <f>W85+Y85+AC85</f>
        <v>0</v>
      </c>
      <c r="AE85" s="779">
        <f>SUM(S85+AD85)</f>
        <v>9</v>
      </c>
      <c r="AF85" s="145"/>
      <c r="AG85" s="145"/>
      <c r="AH85" s="663">
        <f>COUNTA(AF85:AG86)</f>
        <v>0</v>
      </c>
      <c r="AI85" s="145"/>
      <c r="AJ85" s="145"/>
      <c r="AK85" s="663">
        <f>COUNTA(AI85:AJ86)</f>
        <v>0</v>
      </c>
      <c r="AL85" s="145"/>
      <c r="AM85" s="145"/>
      <c r="AN85" s="663">
        <f>COUNTA(AL85:AM86)</f>
        <v>0</v>
      </c>
      <c r="AO85" s="75"/>
      <c r="AP85" s="75"/>
      <c r="AQ85" s="777">
        <f>COUNTA(AO85:AP86)</f>
        <v>0</v>
      </c>
      <c r="AR85" s="663">
        <f>AH85+AK85+AN85+AQ85</f>
        <v>0</v>
      </c>
      <c r="AS85" s="776">
        <f>AE85+AR85</f>
        <v>9</v>
      </c>
    </row>
    <row r="86" spans="1:45" ht="17.25" customHeight="1" thickBot="1">
      <c r="A86" s="778"/>
      <c r="B86" s="122" t="s">
        <v>239</v>
      </c>
      <c r="C86" s="122"/>
      <c r="D86" s="122"/>
      <c r="E86" s="122"/>
      <c r="F86" s="762"/>
      <c r="G86" s="123"/>
      <c r="H86" s="123"/>
      <c r="I86" s="123"/>
      <c r="J86" s="122"/>
      <c r="K86" s="670"/>
      <c r="L86" s="123"/>
      <c r="M86" s="123"/>
      <c r="N86" s="123"/>
      <c r="O86" s="122"/>
      <c r="P86" s="670"/>
      <c r="Q86" s="122"/>
      <c r="R86" s="724"/>
      <c r="S86" s="687"/>
      <c r="T86" s="106"/>
      <c r="U86" s="688"/>
      <c r="V86" s="82"/>
      <c r="W86" s="686"/>
      <c r="X86" s="3"/>
      <c r="Y86" s="725"/>
      <c r="Z86" s="3"/>
      <c r="AA86" s="3"/>
      <c r="AB86" s="3"/>
      <c r="AC86" s="770"/>
      <c r="AD86" s="714"/>
      <c r="AE86" s="779"/>
      <c r="AF86" s="153"/>
      <c r="AG86" s="153"/>
      <c r="AH86" s="664"/>
      <c r="AI86" s="153"/>
      <c r="AJ86" s="153"/>
      <c r="AK86" s="664"/>
      <c r="AL86" s="153"/>
      <c r="AM86" s="153"/>
      <c r="AN86" s="664"/>
      <c r="AO86" s="324"/>
      <c r="AP86" s="324"/>
      <c r="AQ86" s="664"/>
      <c r="AR86" s="664"/>
      <c r="AS86" s="776"/>
    </row>
    <row r="87" spans="1:45" ht="16.5" thickBot="1">
      <c r="A87" s="154" t="s">
        <v>240</v>
      </c>
      <c r="B87" s="289" t="s">
        <v>241</v>
      </c>
      <c r="C87" s="93" t="s">
        <v>242</v>
      </c>
      <c r="D87" s="289" t="s">
        <v>243</v>
      </c>
      <c r="E87" s="289"/>
      <c r="F87" s="94">
        <f>COUNTA(B87:E87)</f>
        <v>3</v>
      </c>
      <c r="G87" s="155" t="s">
        <v>244</v>
      </c>
      <c r="H87" s="155" t="s">
        <v>245</v>
      </c>
      <c r="I87" s="156" t="s">
        <v>246</v>
      </c>
      <c r="J87" s="273" t="s">
        <v>247</v>
      </c>
      <c r="K87" s="94">
        <f>COUNTA(G87:J87)</f>
        <v>4</v>
      </c>
      <c r="L87" s="155" t="s">
        <v>249</v>
      </c>
      <c r="M87" s="155" t="s">
        <v>248</v>
      </c>
      <c r="N87" s="155"/>
      <c r="O87" s="93"/>
      <c r="P87" s="93">
        <f>COUNTA(L87:O87)</f>
        <v>2</v>
      </c>
      <c r="Q87" s="157"/>
      <c r="R87" s="395">
        <f>COUNTA(Q87)</f>
        <v>0</v>
      </c>
      <c r="S87" s="404">
        <f>F87+K87+P87+R87</f>
        <v>9</v>
      </c>
      <c r="T87" s="95"/>
      <c r="U87" s="397">
        <f>S87+COUNTA(T87)</f>
        <v>9</v>
      </c>
      <c r="V87" s="96"/>
      <c r="W87" s="96">
        <f>COUNTA(V87)</f>
        <v>0</v>
      </c>
      <c r="X87" s="158"/>
      <c r="Y87" s="158">
        <f>COUNTA(X87)</f>
        <v>0</v>
      </c>
      <c r="Z87" s="158"/>
      <c r="AA87" s="158"/>
      <c r="AB87" s="158"/>
      <c r="AC87" s="395">
        <f>COUNTA(Z87:AB87)</f>
        <v>0</v>
      </c>
      <c r="AD87" s="530">
        <f>W87+Y87+AC87</f>
        <v>0</v>
      </c>
      <c r="AE87" s="531">
        <f>SUM(S87+AD87)</f>
        <v>9</v>
      </c>
      <c r="AF87" s="159"/>
      <c r="AG87" s="159"/>
      <c r="AH87" s="398">
        <f>COUNTA(AF87:AG87)</f>
        <v>0</v>
      </c>
      <c r="AI87" s="159"/>
      <c r="AJ87" s="159"/>
      <c r="AK87" s="398">
        <f>COUNTA(AI87:AJ87)</f>
        <v>0</v>
      </c>
      <c r="AL87" s="159"/>
      <c r="AM87" s="159"/>
      <c r="AN87" s="398">
        <f>COUNTA(AL87:AM87)</f>
        <v>0</v>
      </c>
      <c r="AO87" s="160"/>
      <c r="AP87" s="160"/>
      <c r="AQ87" s="398">
        <f>COUNTA(AO87:AP87)</f>
        <v>0</v>
      </c>
      <c r="AR87" s="398">
        <f>AH87+AK87+AN87+AQ87</f>
        <v>0</v>
      </c>
      <c r="AS87" s="539">
        <f>AE87+AR87</f>
        <v>9</v>
      </c>
    </row>
    <row r="88" spans="1:45">
      <c r="A88" s="771" t="s">
        <v>250</v>
      </c>
      <c r="B88" s="19" t="s">
        <v>251</v>
      </c>
      <c r="C88" s="284" t="s">
        <v>435</v>
      </c>
      <c r="D88" s="19"/>
      <c r="E88" s="161"/>
      <c r="F88" s="772">
        <f>COUNTA(B88:E89)</f>
        <v>2</v>
      </c>
      <c r="G88" s="120" t="s">
        <v>344</v>
      </c>
      <c r="H88" s="152" t="s">
        <v>252</v>
      </c>
      <c r="I88" s="166" t="s">
        <v>253</v>
      </c>
      <c r="J88" s="166" t="s">
        <v>254</v>
      </c>
      <c r="K88" s="773">
        <f>COUNTA(G88:J89)</f>
        <v>5</v>
      </c>
      <c r="L88" s="284" t="s">
        <v>504</v>
      </c>
      <c r="M88" s="287" t="s">
        <v>505</v>
      </c>
      <c r="N88" s="367"/>
      <c r="O88" s="19"/>
      <c r="P88" s="774">
        <f>COUNTA(L88:O89)</f>
        <v>2</v>
      </c>
      <c r="Q88" s="18"/>
      <c r="R88" s="775">
        <f>COUNTA(Q88:Q89)</f>
        <v>0</v>
      </c>
      <c r="S88" s="687">
        <f>F88+K88+P88+R88</f>
        <v>9</v>
      </c>
      <c r="T88" s="279"/>
      <c r="U88" s="688">
        <f>S88+COUNTA(T88:T89)</f>
        <v>9</v>
      </c>
      <c r="V88" s="22"/>
      <c r="W88" s="686">
        <f>COUNTA(V88:V89)</f>
        <v>0</v>
      </c>
      <c r="X88" s="136"/>
      <c r="Y88" s="725">
        <f>COUNTA(X88:X89)</f>
        <v>0</v>
      </c>
      <c r="Z88" s="136"/>
      <c r="AA88" s="136"/>
      <c r="AB88" s="136"/>
      <c r="AC88" s="770">
        <f>COUNTA(Z88:AB89)</f>
        <v>0</v>
      </c>
      <c r="AD88" s="714">
        <f>W88+Y88+AC88</f>
        <v>0</v>
      </c>
      <c r="AE88" s="681">
        <f>SUM(S88+AD88)</f>
        <v>9</v>
      </c>
      <c r="AF88" s="162"/>
      <c r="AG88" s="162"/>
      <c r="AH88" s="682">
        <f>COUNTA(AF88:AG89)</f>
        <v>0</v>
      </c>
      <c r="AI88" s="162"/>
      <c r="AJ88" s="162"/>
      <c r="AK88" s="682">
        <f>COUNTA(AI88:AJ89)</f>
        <v>0</v>
      </c>
      <c r="AL88" s="162"/>
      <c r="AM88" s="162"/>
      <c r="AN88" s="682">
        <f>COUNTA(AL88:AM89)</f>
        <v>0</v>
      </c>
      <c r="AO88" s="75"/>
      <c r="AP88" s="75"/>
      <c r="AQ88" s="682">
        <f>COUNTA(AO88:AP89)</f>
        <v>0</v>
      </c>
      <c r="AR88" s="682">
        <f>AH88+AK88+AN88+AQ88</f>
        <v>0</v>
      </c>
      <c r="AS88" s="648">
        <f>AE88+AR88</f>
        <v>9</v>
      </c>
    </row>
    <row r="89" spans="1:45" ht="17.25" customHeight="1" thickBot="1">
      <c r="A89" s="765"/>
      <c r="B89" s="122"/>
      <c r="C89" s="163"/>
      <c r="D89" s="35"/>
      <c r="E89" s="381"/>
      <c r="F89" s="767"/>
      <c r="G89" s="164" t="s">
        <v>535</v>
      </c>
      <c r="H89" s="164"/>
      <c r="I89" s="164"/>
      <c r="J89" s="270"/>
      <c r="K89" s="768"/>
      <c r="L89" s="123"/>
      <c r="M89" s="123"/>
      <c r="N89" s="123"/>
      <c r="O89" s="122"/>
      <c r="P89" s="768"/>
      <c r="Q89" s="80"/>
      <c r="R89" s="769"/>
      <c r="S89" s="687"/>
      <c r="T89" s="106"/>
      <c r="U89" s="688"/>
      <c r="V89" s="82"/>
      <c r="W89" s="686"/>
      <c r="X89" s="337"/>
      <c r="Y89" s="725"/>
      <c r="Z89" s="3"/>
      <c r="AA89" s="3"/>
      <c r="AB89" s="3"/>
      <c r="AC89" s="770"/>
      <c r="AD89" s="714"/>
      <c r="AE89" s="681"/>
      <c r="AF89" s="165"/>
      <c r="AG89" s="165"/>
      <c r="AH89" s="672"/>
      <c r="AI89" s="165"/>
      <c r="AJ89" s="165"/>
      <c r="AK89" s="672"/>
      <c r="AL89" s="165"/>
      <c r="AM89" s="165"/>
      <c r="AN89" s="672"/>
      <c r="AO89" s="315"/>
      <c r="AP89" s="315"/>
      <c r="AQ89" s="672"/>
      <c r="AR89" s="672"/>
      <c r="AS89" s="648"/>
    </row>
    <row r="90" spans="1:45">
      <c r="A90" s="673" t="s">
        <v>255</v>
      </c>
      <c r="B90" s="287" t="s">
        <v>256</v>
      </c>
      <c r="C90" s="40" t="s">
        <v>257</v>
      </c>
      <c r="D90" s="286" t="s">
        <v>258</v>
      </c>
      <c r="E90" s="284" t="s">
        <v>398</v>
      </c>
      <c r="F90" s="766">
        <f>COUNTA(B90:E91)</f>
        <v>7</v>
      </c>
      <c r="G90" s="166"/>
      <c r="H90" s="166"/>
      <c r="I90" s="166"/>
      <c r="J90" s="24"/>
      <c r="K90" s="754">
        <f>COUNTA(G90:J91)</f>
        <v>0</v>
      </c>
      <c r="L90" s="287" t="s">
        <v>506</v>
      </c>
      <c r="M90" s="367"/>
      <c r="N90" s="42"/>
      <c r="O90" s="40"/>
      <c r="P90" s="738">
        <f>COUNTA(L90:O91)</f>
        <v>1</v>
      </c>
      <c r="Q90" s="40"/>
      <c r="R90" s="741">
        <f>COUNTA(Q90:Q91)</f>
        <v>0</v>
      </c>
      <c r="S90" s="627">
        <f>F90+K90+P90+R90</f>
        <v>8</v>
      </c>
      <c r="T90" s="279"/>
      <c r="U90" s="629">
        <f>S90+COUNTA(T90:T91)</f>
        <v>8</v>
      </c>
      <c r="V90" s="46"/>
      <c r="W90" s="609">
        <f>COUNTA(V90:V91)</f>
        <v>0</v>
      </c>
      <c r="X90" s="509" t="s">
        <v>584</v>
      </c>
      <c r="Y90" s="640">
        <f>COUNTA(X90:X91)</f>
        <v>1</v>
      </c>
      <c r="Z90" s="141"/>
      <c r="AA90" s="141"/>
      <c r="AB90" s="141"/>
      <c r="AC90" s="676">
        <f>COUNTA(Z90:AB91)</f>
        <v>0</v>
      </c>
      <c r="AD90" s="756">
        <f>W90+Y90+AC90</f>
        <v>1</v>
      </c>
      <c r="AE90" s="758">
        <f>SUM(S90+AD90)</f>
        <v>9</v>
      </c>
      <c r="AF90" s="168"/>
      <c r="AG90" s="168"/>
      <c r="AH90" s="682">
        <f>COUNTA(AF90:AG91)</f>
        <v>0</v>
      </c>
      <c r="AI90" s="168"/>
      <c r="AJ90" s="168"/>
      <c r="AK90" s="682">
        <f>COUNTA(AI90:AJ91)</f>
        <v>0</v>
      </c>
      <c r="AL90" s="168"/>
      <c r="AM90" s="168"/>
      <c r="AN90" s="682">
        <f>COUNTA(AL90:AM91)</f>
        <v>0</v>
      </c>
      <c r="AO90" s="75"/>
      <c r="AP90" s="75"/>
      <c r="AQ90" s="682">
        <f>COUNTA(AO90:AP91)</f>
        <v>0</v>
      </c>
      <c r="AR90" s="682">
        <f>AH90+AK90+AN90+AQ90</f>
        <v>0</v>
      </c>
      <c r="AS90" s="617">
        <f>AE90+AR90</f>
        <v>9</v>
      </c>
    </row>
    <row r="91" spans="1:45" ht="26.25" thickBot="1">
      <c r="A91" s="765"/>
      <c r="B91" s="122" t="s">
        <v>425</v>
      </c>
      <c r="C91" s="151" t="s">
        <v>591</v>
      </c>
      <c r="D91" s="386" t="s">
        <v>434</v>
      </c>
      <c r="E91" s="122"/>
      <c r="F91" s="767"/>
      <c r="G91" s="79"/>
      <c r="H91" s="164"/>
      <c r="I91" s="133"/>
      <c r="J91" s="164"/>
      <c r="K91" s="768"/>
      <c r="L91" s="123"/>
      <c r="M91" s="123"/>
      <c r="N91" s="123"/>
      <c r="O91" s="122"/>
      <c r="P91" s="768"/>
      <c r="Q91" s="122"/>
      <c r="R91" s="769"/>
      <c r="S91" s="687"/>
      <c r="T91" s="106"/>
      <c r="U91" s="688"/>
      <c r="V91" s="82"/>
      <c r="W91" s="686"/>
      <c r="X91" s="3"/>
      <c r="Y91" s="725"/>
      <c r="Z91" s="3"/>
      <c r="AA91" s="3"/>
      <c r="AB91" s="3"/>
      <c r="AC91" s="679"/>
      <c r="AD91" s="680"/>
      <c r="AE91" s="681"/>
      <c r="AF91" s="165"/>
      <c r="AG91" s="165"/>
      <c r="AH91" s="671"/>
      <c r="AI91" s="165"/>
      <c r="AJ91" s="165"/>
      <c r="AK91" s="671"/>
      <c r="AL91" s="165"/>
      <c r="AM91" s="165"/>
      <c r="AN91" s="671"/>
      <c r="AO91" s="314"/>
      <c r="AP91" s="314"/>
      <c r="AQ91" s="672"/>
      <c r="AR91" s="671"/>
      <c r="AS91" s="648"/>
    </row>
    <row r="92" spans="1:45" ht="17.25" customHeight="1" thickBot="1">
      <c r="A92" s="83" t="s">
        <v>259</v>
      </c>
      <c r="B92" s="657"/>
      <c r="C92" s="764"/>
      <c r="D92" s="764"/>
      <c r="E92" s="658"/>
      <c r="F92" s="84">
        <f>SUM(F93:F99)</f>
        <v>12</v>
      </c>
      <c r="G92" s="657"/>
      <c r="H92" s="764"/>
      <c r="I92" s="764"/>
      <c r="J92" s="658"/>
      <c r="K92" s="84">
        <f>SUM(K93:K99)</f>
        <v>12</v>
      </c>
      <c r="L92" s="657"/>
      <c r="M92" s="764"/>
      <c r="N92" s="764"/>
      <c r="O92" s="658"/>
      <c r="P92" s="84">
        <f>SUM(P93:P99)</f>
        <v>2</v>
      </c>
      <c r="Q92" s="84"/>
      <c r="R92" s="84">
        <f>SUM(R93:R99)</f>
        <v>0</v>
      </c>
      <c r="S92" s="84">
        <f>SUM(S93:S99)</f>
        <v>26</v>
      </c>
      <c r="T92" s="84"/>
      <c r="U92" s="84">
        <f>SUM(U93:U99)</f>
        <v>26</v>
      </c>
      <c r="V92" s="84"/>
      <c r="W92" s="84">
        <f>SUM(W93:W99)</f>
        <v>0</v>
      </c>
      <c r="X92" s="84"/>
      <c r="Y92" s="84">
        <f>SUM(Y93:Y99)</f>
        <v>1</v>
      </c>
      <c r="Z92" s="657"/>
      <c r="AA92" s="764"/>
      <c r="AB92" s="764"/>
      <c r="AC92" s="84">
        <f>SUM(AC93:AC99)</f>
        <v>1</v>
      </c>
      <c r="AD92" s="84">
        <f>SUM(AD93:AD99)</f>
        <v>2</v>
      </c>
      <c r="AE92" s="84">
        <f>U92+AD92</f>
        <v>28</v>
      </c>
      <c r="AF92" s="657"/>
      <c r="AG92" s="764"/>
      <c r="AH92" s="84">
        <f>SUM(AH93:AH99)</f>
        <v>0</v>
      </c>
      <c r="AI92" s="657"/>
      <c r="AJ92" s="764"/>
      <c r="AK92" s="84">
        <f>SUM(AK93:AK99)</f>
        <v>0</v>
      </c>
      <c r="AL92" s="657"/>
      <c r="AM92" s="658"/>
      <c r="AN92" s="84">
        <f>SUM(AN93:AN99)</f>
        <v>0</v>
      </c>
      <c r="AO92" s="657"/>
      <c r="AP92" s="658"/>
      <c r="AQ92" s="84">
        <f>SUM(AQ93:AQ99)</f>
        <v>0</v>
      </c>
      <c r="AR92" s="84">
        <f>SUM(AR93:AR99)</f>
        <v>0</v>
      </c>
      <c r="AS92" s="85">
        <f>SUM(AS93:AS99)</f>
        <v>28</v>
      </c>
    </row>
    <row r="93" spans="1:45">
      <c r="A93" s="760" t="s">
        <v>260</v>
      </c>
      <c r="B93" s="19" t="s">
        <v>261</v>
      </c>
      <c r="C93" s="19" t="s">
        <v>262</v>
      </c>
      <c r="D93" s="19"/>
      <c r="E93" s="19"/>
      <c r="F93" s="761">
        <f>COUNTA(B93:E94)</f>
        <v>2</v>
      </c>
      <c r="G93" s="121" t="s">
        <v>360</v>
      </c>
      <c r="H93" s="121" t="s">
        <v>263</v>
      </c>
      <c r="I93" s="121" t="s">
        <v>264</v>
      </c>
      <c r="J93" s="19" t="s">
        <v>265</v>
      </c>
      <c r="K93" s="761">
        <f>COUNTA(G93:J94)</f>
        <v>7</v>
      </c>
      <c r="L93" s="121"/>
      <c r="M93" s="121"/>
      <c r="N93" s="121"/>
      <c r="O93" s="19"/>
      <c r="P93" s="679">
        <f>COUNTA(L93:O94)</f>
        <v>0</v>
      </c>
      <c r="Q93" s="169"/>
      <c r="R93" s="679">
        <f>COUNTA(Q93:Q94)</f>
        <v>0</v>
      </c>
      <c r="S93" s="687">
        <f>F93+K93+P93+R93</f>
        <v>9</v>
      </c>
      <c r="T93" s="279"/>
      <c r="U93" s="688">
        <f>S93+COUNTA(T93:T94)</f>
        <v>9</v>
      </c>
      <c r="V93" s="22"/>
      <c r="W93" s="686">
        <f>COUNTA(V93:V94)</f>
        <v>0</v>
      </c>
      <c r="X93" s="169"/>
      <c r="Y93" s="725">
        <f>COUNTA(X93:X94)</f>
        <v>0</v>
      </c>
      <c r="Z93" s="310" t="s">
        <v>383</v>
      </c>
      <c r="AA93" s="136"/>
      <c r="AB93" s="136"/>
      <c r="AC93" s="679">
        <f>COUNTA(Z93:AB94)</f>
        <v>1</v>
      </c>
      <c r="AD93" s="680">
        <f>W93+Y93+AC93</f>
        <v>1</v>
      </c>
      <c r="AE93" s="681">
        <f>SUM(S93+AD93)</f>
        <v>10</v>
      </c>
      <c r="AF93" s="170"/>
      <c r="AG93" s="170"/>
      <c r="AH93" s="671">
        <f>COUNTA(AF93:AG94)</f>
        <v>0</v>
      </c>
      <c r="AI93" s="170"/>
      <c r="AJ93" s="170"/>
      <c r="AK93" s="671">
        <f>COUNTA(AI93:AJ94)</f>
        <v>0</v>
      </c>
      <c r="AL93" s="170"/>
      <c r="AM93" s="170"/>
      <c r="AN93" s="671">
        <f>COUNTA(AL93:AM94)</f>
        <v>0</v>
      </c>
      <c r="AO93" s="75"/>
      <c r="AP93" s="75"/>
      <c r="AQ93" s="682">
        <f>COUNTA(AO93:AP94)</f>
        <v>0</v>
      </c>
      <c r="AR93" s="671">
        <f>AH93+AK93+AN93+AQ93</f>
        <v>0</v>
      </c>
      <c r="AS93" s="648">
        <f>AE93+AR93</f>
        <v>10</v>
      </c>
    </row>
    <row r="94" spans="1:45" ht="17.25" customHeight="1" thickBot="1">
      <c r="A94" s="760"/>
      <c r="B94" s="122"/>
      <c r="C94" s="122"/>
      <c r="D94" s="122"/>
      <c r="E94" s="171"/>
      <c r="F94" s="762"/>
      <c r="G94" s="79" t="s">
        <v>266</v>
      </c>
      <c r="H94" s="79" t="s">
        <v>267</v>
      </c>
      <c r="I94" s="79" t="s">
        <v>417</v>
      </c>
      <c r="J94" s="79"/>
      <c r="K94" s="762"/>
      <c r="L94" s="55"/>
      <c r="M94" s="55"/>
      <c r="N94" s="55"/>
      <c r="O94" s="122"/>
      <c r="P94" s="763"/>
      <c r="Q94" s="9"/>
      <c r="R94" s="679"/>
      <c r="S94" s="687"/>
      <c r="T94" s="106"/>
      <c r="U94" s="688"/>
      <c r="V94" s="82"/>
      <c r="W94" s="686"/>
      <c r="X94" s="9"/>
      <c r="Y94" s="725"/>
      <c r="Z94" s="3"/>
      <c r="AA94" s="3"/>
      <c r="AB94" s="3"/>
      <c r="AC94" s="679"/>
      <c r="AD94" s="680"/>
      <c r="AE94" s="681"/>
      <c r="AF94" s="172"/>
      <c r="AG94" s="172"/>
      <c r="AH94" s="672"/>
      <c r="AI94" s="172"/>
      <c r="AJ94" s="172"/>
      <c r="AK94" s="672"/>
      <c r="AL94" s="172"/>
      <c r="AM94" s="172"/>
      <c r="AN94" s="672"/>
      <c r="AO94" s="315"/>
      <c r="AP94" s="315"/>
      <c r="AQ94" s="672"/>
      <c r="AR94" s="672"/>
      <c r="AS94" s="648"/>
    </row>
    <row r="95" spans="1:45">
      <c r="A95" s="673" t="s">
        <v>268</v>
      </c>
      <c r="B95" s="287" t="s">
        <v>269</v>
      </c>
      <c r="C95" s="478" t="s">
        <v>270</v>
      </c>
      <c r="D95" s="478" t="s">
        <v>422</v>
      </c>
      <c r="E95" s="40" t="s">
        <v>562</v>
      </c>
      <c r="F95" s="621">
        <f>COUNTA(B95:E96)</f>
        <v>5</v>
      </c>
      <c r="G95" s="40" t="s">
        <v>423</v>
      </c>
      <c r="H95" s="40" t="s">
        <v>363</v>
      </c>
      <c r="I95" s="40"/>
      <c r="J95" s="40"/>
      <c r="K95" s="621">
        <f>COUNTA(G95:J96)</f>
        <v>2</v>
      </c>
      <c r="L95" s="19" t="s">
        <v>361</v>
      </c>
      <c r="M95" s="19"/>
      <c r="O95" s="40"/>
      <c r="P95" s="676">
        <f>COUNTA(L95:O96)</f>
        <v>1</v>
      </c>
      <c r="Q95" s="141"/>
      <c r="R95" s="676">
        <f>COUNTA(Q95:Q96)</f>
        <v>0</v>
      </c>
      <c r="S95" s="627">
        <f>F95+K95+P95+R95</f>
        <v>8</v>
      </c>
      <c r="T95" s="279"/>
      <c r="U95" s="629">
        <f>S95+COUNTA(T95:T96)</f>
        <v>8</v>
      </c>
      <c r="V95" s="46"/>
      <c r="W95" s="609">
        <f>COUNTA(V95:V96)</f>
        <v>0</v>
      </c>
      <c r="X95" s="507" t="s">
        <v>576</v>
      </c>
      <c r="Y95" s="640">
        <f>COUNTA(X95:X96)</f>
        <v>1</v>
      </c>
      <c r="Z95" s="141"/>
      <c r="AA95" s="141"/>
      <c r="AB95" s="141"/>
      <c r="AC95" s="676">
        <f>COUNTA(Z95:AB96)</f>
        <v>0</v>
      </c>
      <c r="AD95" s="756">
        <f>W95+Y95+AC95</f>
        <v>1</v>
      </c>
      <c r="AE95" s="758">
        <f>SUM(S95+AD95)</f>
        <v>9</v>
      </c>
      <c r="AF95" s="173"/>
      <c r="AG95" s="173"/>
      <c r="AH95" s="682">
        <f>COUNTA(AF95:AG96)</f>
        <v>0</v>
      </c>
      <c r="AI95" s="173"/>
      <c r="AJ95" s="173"/>
      <c r="AK95" s="682">
        <f>COUNTA(AI95:AJ96)</f>
        <v>0</v>
      </c>
      <c r="AL95" s="173"/>
      <c r="AM95" s="173"/>
      <c r="AN95" s="682">
        <f>COUNTA(AL95:AM96)</f>
        <v>0</v>
      </c>
      <c r="AO95" s="75"/>
      <c r="AP95" s="75"/>
      <c r="AQ95" s="682">
        <f>COUNTA(AO95:AP96)</f>
        <v>0</v>
      </c>
      <c r="AR95" s="682">
        <f>AH95+AK95+AN95+AQ95</f>
        <v>0</v>
      </c>
      <c r="AS95" s="617">
        <f>AE95+AR95</f>
        <v>9</v>
      </c>
    </row>
    <row r="96" spans="1:45" ht="17.25" customHeight="1" thickBot="1">
      <c r="A96" s="674"/>
      <c r="B96" s="284" t="s">
        <v>467</v>
      </c>
      <c r="C96" s="261"/>
      <c r="D96" s="174"/>
      <c r="E96" s="175"/>
      <c r="F96" s="675"/>
      <c r="G96" s="300"/>
      <c r="H96" s="55"/>
      <c r="I96" s="55"/>
      <c r="J96" s="35"/>
      <c r="K96" s="675"/>
      <c r="L96" s="55"/>
      <c r="M96" s="55"/>
      <c r="N96" s="55"/>
      <c r="O96" s="35"/>
      <c r="P96" s="677"/>
      <c r="Q96" s="139"/>
      <c r="R96" s="678"/>
      <c r="S96" s="628"/>
      <c r="T96" s="90"/>
      <c r="U96" s="630"/>
      <c r="V96" s="37"/>
      <c r="W96" s="610"/>
      <c r="X96" s="176"/>
      <c r="Y96" s="641"/>
      <c r="Z96" s="139"/>
      <c r="AA96" s="139"/>
      <c r="AB96" s="139"/>
      <c r="AC96" s="678"/>
      <c r="AD96" s="757"/>
      <c r="AE96" s="759"/>
      <c r="AF96" s="177"/>
      <c r="AG96" s="177"/>
      <c r="AH96" s="672"/>
      <c r="AI96" s="177"/>
      <c r="AJ96" s="177"/>
      <c r="AK96" s="672"/>
      <c r="AL96" s="177"/>
      <c r="AM96" s="177"/>
      <c r="AN96" s="672"/>
      <c r="AO96" s="315"/>
      <c r="AP96" s="315"/>
      <c r="AQ96" s="672"/>
      <c r="AR96" s="672"/>
      <c r="AS96" s="618"/>
    </row>
    <row r="97" spans="1:45">
      <c r="A97" s="673" t="s">
        <v>271</v>
      </c>
      <c r="B97" s="40" t="s">
        <v>272</v>
      </c>
      <c r="C97" s="287" t="s">
        <v>273</v>
      </c>
      <c r="D97" s="40" t="s">
        <v>419</v>
      </c>
      <c r="E97" s="40" t="s">
        <v>420</v>
      </c>
      <c r="F97" s="621">
        <f>COUNTA(B97:E98)</f>
        <v>4</v>
      </c>
      <c r="G97" s="454" t="s">
        <v>335</v>
      </c>
      <c r="H97" s="287" t="s">
        <v>421</v>
      </c>
      <c r="I97" s="287" t="s">
        <v>468</v>
      </c>
      <c r="J97" s="287"/>
      <c r="K97" s="621">
        <f>COUNTA(G97:J98)</f>
        <v>3</v>
      </c>
      <c r="L97" s="42" t="s">
        <v>418</v>
      </c>
      <c r="M97" s="283"/>
      <c r="N97" s="283"/>
      <c r="O97" s="40"/>
      <c r="P97" s="676">
        <f>COUNTA(L97:O98)</f>
        <v>1</v>
      </c>
      <c r="Q97" s="167"/>
      <c r="R97" s="676">
        <f>COUNTA(Q97:Q98)</f>
        <v>0</v>
      </c>
      <c r="S97" s="627">
        <f>F97+K97+P97+R97</f>
        <v>8</v>
      </c>
      <c r="T97" s="241"/>
      <c r="U97" s="629">
        <f>S97+COUNTA(T97:T98)</f>
        <v>8</v>
      </c>
      <c r="V97" s="46"/>
      <c r="W97" s="609">
        <f>COUNTA(V97:V98)</f>
        <v>0</v>
      </c>
      <c r="X97" s="141"/>
      <c r="Y97" s="640">
        <f>COUNTA(X97:X98)</f>
        <v>0</v>
      </c>
      <c r="Z97" s="141"/>
      <c r="AA97" s="141"/>
      <c r="AB97" s="141"/>
      <c r="AC97" s="676">
        <f>COUNTA(Z97:AB98)</f>
        <v>0</v>
      </c>
      <c r="AD97" s="756">
        <f>W97+Y97+AC97</f>
        <v>0</v>
      </c>
      <c r="AE97" s="758">
        <f>SUM(S97+AD97)</f>
        <v>8</v>
      </c>
      <c r="AF97" s="173"/>
      <c r="AG97" s="173"/>
      <c r="AH97" s="682">
        <f>COUNTA(AF97:AG98)</f>
        <v>0</v>
      </c>
      <c r="AI97" s="173"/>
      <c r="AJ97" s="173"/>
      <c r="AK97" s="682">
        <f>COUNTA(AI97:AJ98)</f>
        <v>0</v>
      </c>
      <c r="AL97" s="173"/>
      <c r="AM97" s="173"/>
      <c r="AN97" s="682">
        <f>COUNTA(AL97:AM98)</f>
        <v>0</v>
      </c>
      <c r="AO97" s="75"/>
      <c r="AP97" s="75"/>
      <c r="AQ97" s="682">
        <f>COUNTA(AO97:AP98)</f>
        <v>0</v>
      </c>
      <c r="AR97" s="682">
        <f>AH97+AK97+AN97+AQ97</f>
        <v>0</v>
      </c>
      <c r="AS97" s="617">
        <f>AE97+AR97</f>
        <v>8</v>
      </c>
    </row>
    <row r="98" spans="1:45" ht="17.25" customHeight="1" thickBot="1">
      <c r="A98" s="924"/>
      <c r="B98" s="122"/>
      <c r="C98" s="122"/>
      <c r="D98" s="122"/>
      <c r="E98" s="122"/>
      <c r="F98" s="922"/>
      <c r="G98" s="122"/>
      <c r="H98" s="389"/>
      <c r="I98" s="123"/>
      <c r="J98" s="122"/>
      <c r="K98" s="922"/>
      <c r="L98" s="123"/>
      <c r="M98" s="123"/>
      <c r="N98" s="122"/>
      <c r="O98" s="122"/>
      <c r="P98" s="922"/>
      <c r="Q98" s="390"/>
      <c r="R98" s="679"/>
      <c r="S98" s="878"/>
      <c r="T98" s="348"/>
      <c r="U98" s="688"/>
      <c r="V98" s="82"/>
      <c r="W98" s="686"/>
      <c r="X98" s="3"/>
      <c r="Y98" s="725"/>
      <c r="Z98" s="3"/>
      <c r="AA98" s="3"/>
      <c r="AB98" s="3"/>
      <c r="AC98" s="922"/>
      <c r="AD98" s="879"/>
      <c r="AE98" s="879"/>
      <c r="AF98" s="172"/>
      <c r="AG98" s="172"/>
      <c r="AH98" s="922"/>
      <c r="AI98" s="172"/>
      <c r="AJ98" s="172"/>
      <c r="AK98" s="922"/>
      <c r="AL98" s="172"/>
      <c r="AM98" s="172"/>
      <c r="AN98" s="922"/>
      <c r="AO98" s="391"/>
      <c r="AP98" s="391"/>
      <c r="AQ98" s="671"/>
      <c r="AR98" s="922"/>
      <c r="AS98" s="923"/>
    </row>
    <row r="99" spans="1:45" s="399" customFormat="1" ht="25.15" customHeight="1" thickBot="1">
      <c r="A99" s="154" t="s">
        <v>518</v>
      </c>
      <c r="B99" s="289" t="s">
        <v>519</v>
      </c>
      <c r="C99" s="93"/>
      <c r="D99" s="93"/>
      <c r="E99" s="93"/>
      <c r="F99" s="394">
        <f>COUNTA(B99:E99)</f>
        <v>1</v>
      </c>
      <c r="G99" s="93"/>
      <c r="H99" s="392"/>
      <c r="I99" s="94"/>
      <c r="J99" s="93"/>
      <c r="K99" s="394">
        <f>COUNTA(G99:J99)</f>
        <v>0</v>
      </c>
      <c r="L99" s="94"/>
      <c r="M99" s="94"/>
      <c r="N99" s="93"/>
      <c r="O99" s="93"/>
      <c r="P99" s="394">
        <f>COUNTA(L99:O99)</f>
        <v>0</v>
      </c>
      <c r="Q99" s="393"/>
      <c r="R99" s="395">
        <f>COUNTA(Q99)</f>
        <v>0</v>
      </c>
      <c r="S99" s="396">
        <f>F99+K99+P99+R99</f>
        <v>1</v>
      </c>
      <c r="T99" s="272"/>
      <c r="U99" s="397">
        <f>S99+COUNTA(T99)</f>
        <v>1</v>
      </c>
      <c r="V99" s="96"/>
      <c r="W99" s="96">
        <f>COUNTA(V99)</f>
        <v>0</v>
      </c>
      <c r="X99" s="158"/>
      <c r="Y99" s="158">
        <f>COUNTA(X99)</f>
        <v>0</v>
      </c>
      <c r="Z99" s="158"/>
      <c r="AA99" s="158"/>
      <c r="AB99" s="158"/>
      <c r="AC99" s="394">
        <f>COUNTA(Z99:AB99)</f>
        <v>0</v>
      </c>
      <c r="AD99" s="532">
        <f>W99+Y99+AC99</f>
        <v>0</v>
      </c>
      <c r="AE99" s="533">
        <f>SUM(S99+AD99)</f>
        <v>1</v>
      </c>
      <c r="AF99" s="398"/>
      <c r="AG99" s="398"/>
      <c r="AH99" s="394">
        <f>COUNTA(AF99:AG99)</f>
        <v>0</v>
      </c>
      <c r="AI99" s="398"/>
      <c r="AJ99" s="398"/>
      <c r="AK99" s="394">
        <f>COUNTA(AI99:AJ99)</f>
        <v>0</v>
      </c>
      <c r="AL99" s="398"/>
      <c r="AM99" s="398"/>
      <c r="AN99" s="394">
        <f>COUNTA(AL99:AM99)</f>
        <v>0</v>
      </c>
      <c r="AO99" s="394"/>
      <c r="AP99" s="394"/>
      <c r="AQ99" s="398">
        <f>COUNTA(AO99:AP99)</f>
        <v>0</v>
      </c>
      <c r="AR99" s="394">
        <f>AH99+AK99+AN99+AQ99</f>
        <v>0</v>
      </c>
      <c r="AS99" s="543">
        <f>AE99+AR99</f>
        <v>1</v>
      </c>
    </row>
    <row r="100" spans="1:45" ht="17.25" customHeight="1" thickBot="1">
      <c r="A100" s="254" t="s">
        <v>413</v>
      </c>
      <c r="B100" s="653"/>
      <c r="C100" s="755"/>
      <c r="D100" s="755"/>
      <c r="E100" s="654"/>
      <c r="F100" s="255">
        <f>SUM(F101:F109)</f>
        <v>20</v>
      </c>
      <c r="G100" s="653"/>
      <c r="H100" s="755"/>
      <c r="I100" s="755"/>
      <c r="J100" s="654"/>
      <c r="K100" s="255">
        <f>SUM(K101:K109)</f>
        <v>9</v>
      </c>
      <c r="L100" s="653"/>
      <c r="M100" s="755"/>
      <c r="N100" s="755"/>
      <c r="O100" s="654"/>
      <c r="P100" s="255">
        <f>SUM(P101:P109)</f>
        <v>2</v>
      </c>
      <c r="Q100" s="255"/>
      <c r="R100" s="255">
        <f>SUM(R101:R109)</f>
        <v>0</v>
      </c>
      <c r="S100" s="255">
        <f>SUM(S101:S109)</f>
        <v>31</v>
      </c>
      <c r="T100" s="255"/>
      <c r="U100" s="255">
        <f>SUM(U101:U109)</f>
        <v>31</v>
      </c>
      <c r="V100" s="255"/>
      <c r="W100" s="255">
        <f>SUM(W101:W109)</f>
        <v>0</v>
      </c>
      <c r="X100" s="255"/>
      <c r="Y100" s="255">
        <f>SUM(Y101:Y109)</f>
        <v>0</v>
      </c>
      <c r="Z100" s="653"/>
      <c r="AA100" s="755"/>
      <c r="AB100" s="755"/>
      <c r="AC100" s="255">
        <f>SUM(AC101:AC109)</f>
        <v>0</v>
      </c>
      <c r="AD100" s="255">
        <f>SUM(AD101:AD109)</f>
        <v>0</v>
      </c>
      <c r="AE100" s="255">
        <f>U100+AD100</f>
        <v>31</v>
      </c>
      <c r="AF100" s="653"/>
      <c r="AG100" s="755"/>
      <c r="AH100" s="255">
        <f>SUM(AH101:AH109)</f>
        <v>11</v>
      </c>
      <c r="AI100" s="653"/>
      <c r="AJ100" s="755"/>
      <c r="AK100" s="255">
        <f>SUM(AK101:AK109)</f>
        <v>0</v>
      </c>
      <c r="AL100" s="653"/>
      <c r="AM100" s="654"/>
      <c r="AN100" s="255">
        <f>SUM(AN101:AN109)</f>
        <v>2</v>
      </c>
      <c r="AO100" s="653"/>
      <c r="AP100" s="654"/>
      <c r="AQ100" s="255">
        <f>SUM(AQ101:AQ109)</f>
        <v>0</v>
      </c>
      <c r="AR100" s="255">
        <f>SUM(AR101:AR109)</f>
        <v>13</v>
      </c>
      <c r="AS100" s="256">
        <f>SUM(AS101:AS109)</f>
        <v>44</v>
      </c>
    </row>
    <row r="101" spans="1:45">
      <c r="A101" s="673" t="s">
        <v>274</v>
      </c>
      <c r="B101" s="41" t="s">
        <v>275</v>
      </c>
      <c r="C101" s="166" t="s">
        <v>276</v>
      </c>
      <c r="D101" s="41" t="s">
        <v>277</v>
      </c>
      <c r="E101" s="166" t="s">
        <v>285</v>
      </c>
      <c r="F101" s="754">
        <f>COUNTA(B101:E104)</f>
        <v>15</v>
      </c>
      <c r="G101" s="166" t="s">
        <v>278</v>
      </c>
      <c r="H101" s="166" t="s">
        <v>279</v>
      </c>
      <c r="I101" s="166" t="s">
        <v>280</v>
      </c>
      <c r="J101" s="166" t="s">
        <v>379</v>
      </c>
      <c r="K101" s="754">
        <f>COUNTA(G101:J104)</f>
        <v>9</v>
      </c>
      <c r="L101" s="43" t="s">
        <v>281</v>
      </c>
      <c r="M101" s="43"/>
      <c r="N101" s="43"/>
      <c r="O101" s="40"/>
      <c r="P101" s="741">
        <f>COUNTA(L101:O104)</f>
        <v>1</v>
      </c>
      <c r="Q101" s="140"/>
      <c r="R101" s="741">
        <f>COUNTA(Q101:Q104)</f>
        <v>0</v>
      </c>
      <c r="S101" s="627">
        <f>F101+K101+P101+R101</f>
        <v>25</v>
      </c>
      <c r="T101" s="341"/>
      <c r="U101" s="629">
        <f>S101+COUNTA(T101:T104)</f>
        <v>25</v>
      </c>
      <c r="V101" s="46"/>
      <c r="W101" s="609">
        <f>COUNTA(V101:V104)</f>
        <v>0</v>
      </c>
      <c r="X101" s="40"/>
      <c r="Y101" s="640">
        <f>COUNTA(X101:X104)</f>
        <v>0</v>
      </c>
      <c r="Z101" s="141"/>
      <c r="AA101" s="141"/>
      <c r="AB101" s="141"/>
      <c r="AC101" s="676">
        <f>COUNTA(Z101:AB104)</f>
        <v>0</v>
      </c>
      <c r="AD101" s="611">
        <f>W101+Y101+AC101</f>
        <v>0</v>
      </c>
      <c r="AE101" s="613">
        <f>SUM(S101+AD101)</f>
        <v>25</v>
      </c>
      <c r="AF101" s="553" t="s">
        <v>410</v>
      </c>
      <c r="AG101" s="553" t="s">
        <v>411</v>
      </c>
      <c r="AH101" s="747">
        <f>COUNTA(AF101:AG104)</f>
        <v>3</v>
      </c>
      <c r="AI101" s="553"/>
      <c r="AJ101" s="554"/>
      <c r="AK101" s="747">
        <f>COUNTA(AI101:AJ104)</f>
        <v>0</v>
      </c>
      <c r="AL101" s="554"/>
      <c r="AM101" s="554"/>
      <c r="AN101" s="615">
        <f>COUNTA(AL101:AM104)</f>
        <v>0</v>
      </c>
      <c r="AO101" s="340"/>
      <c r="AP101" s="340"/>
      <c r="AQ101" s="615">
        <f>COUNTA(AO101:AP104)</f>
        <v>0</v>
      </c>
      <c r="AR101" s="615">
        <f>AH101+AK101+AN101+AQ101</f>
        <v>3</v>
      </c>
      <c r="AS101" s="617">
        <f>AE101+AR101</f>
        <v>28</v>
      </c>
    </row>
    <row r="102" spans="1:45">
      <c r="A102" s="753"/>
      <c r="B102" s="178" t="s">
        <v>282</v>
      </c>
      <c r="C102" s="178" t="s">
        <v>283</v>
      </c>
      <c r="D102" s="48" t="s">
        <v>284</v>
      </c>
      <c r="E102" s="312" t="s">
        <v>292</v>
      </c>
      <c r="F102" s="739"/>
      <c r="G102" s="178" t="s">
        <v>286</v>
      </c>
      <c r="H102" s="178" t="s">
        <v>287</v>
      </c>
      <c r="I102" s="178" t="s">
        <v>288</v>
      </c>
      <c r="J102" s="178" t="s">
        <v>289</v>
      </c>
      <c r="K102" s="739"/>
      <c r="L102" s="49"/>
      <c r="M102" s="49"/>
      <c r="N102" s="49"/>
      <c r="O102" s="27"/>
      <c r="P102" s="742"/>
      <c r="Q102" s="179"/>
      <c r="R102" s="742"/>
      <c r="S102" s="687"/>
      <c r="T102" s="203"/>
      <c r="U102" s="688"/>
      <c r="V102" s="30"/>
      <c r="W102" s="686"/>
      <c r="X102" s="147"/>
      <c r="Y102" s="725"/>
      <c r="Z102" s="147"/>
      <c r="AA102" s="147"/>
      <c r="AB102" s="147"/>
      <c r="AC102" s="679"/>
      <c r="AD102" s="714"/>
      <c r="AE102" s="715"/>
      <c r="AF102" s="556" t="s">
        <v>412</v>
      </c>
      <c r="AG102" s="557"/>
      <c r="AH102" s="748"/>
      <c r="AI102" s="558"/>
      <c r="AJ102" s="558"/>
      <c r="AK102" s="748"/>
      <c r="AL102" s="558"/>
      <c r="AM102" s="558"/>
      <c r="AN102" s="635"/>
      <c r="AO102" s="344"/>
      <c r="AP102" s="344"/>
      <c r="AQ102" s="635"/>
      <c r="AR102" s="635"/>
      <c r="AS102" s="648"/>
    </row>
    <row r="103" spans="1:45">
      <c r="A103" s="753"/>
      <c r="B103" s="312" t="s">
        <v>290</v>
      </c>
      <c r="C103" s="178" t="s">
        <v>291</v>
      </c>
      <c r="D103" s="439" t="s">
        <v>378</v>
      </c>
      <c r="E103" s="284" t="s">
        <v>397</v>
      </c>
      <c r="F103" s="739"/>
      <c r="G103" s="178" t="s">
        <v>293</v>
      </c>
      <c r="H103" s="346"/>
      <c r="I103" s="178"/>
      <c r="J103" s="346"/>
      <c r="K103" s="739"/>
      <c r="L103" s="49"/>
      <c r="M103" s="49"/>
      <c r="N103" s="49"/>
      <c r="O103" s="27"/>
      <c r="P103" s="742"/>
      <c r="Q103" s="179"/>
      <c r="R103" s="742"/>
      <c r="S103" s="687"/>
      <c r="T103" s="203"/>
      <c r="U103" s="688"/>
      <c r="V103" s="30"/>
      <c r="W103" s="686"/>
      <c r="X103" s="147"/>
      <c r="Y103" s="725"/>
      <c r="Z103" s="147"/>
      <c r="AA103" s="147"/>
      <c r="AB103" s="147"/>
      <c r="AC103" s="679"/>
      <c r="AD103" s="714"/>
      <c r="AE103" s="715"/>
      <c r="AF103" s="558"/>
      <c r="AG103" s="558"/>
      <c r="AH103" s="748"/>
      <c r="AI103" s="558"/>
      <c r="AJ103" s="558"/>
      <c r="AK103" s="748"/>
      <c r="AL103" s="558"/>
      <c r="AM103" s="558"/>
      <c r="AN103" s="635"/>
      <c r="AO103" s="344"/>
      <c r="AP103" s="344"/>
      <c r="AQ103" s="635"/>
      <c r="AR103" s="635"/>
      <c r="AS103" s="648"/>
    </row>
    <row r="104" spans="1:45" ht="16.5" thickBot="1">
      <c r="A104" s="674"/>
      <c r="B104" s="53" t="s">
        <v>295</v>
      </c>
      <c r="C104" s="303" t="s">
        <v>294</v>
      </c>
      <c r="D104" s="303" t="s">
        <v>507</v>
      </c>
      <c r="E104" s="385"/>
      <c r="F104" s="740"/>
      <c r="G104" s="54"/>
      <c r="H104" s="54"/>
      <c r="I104" s="54"/>
      <c r="J104" s="35"/>
      <c r="K104" s="740"/>
      <c r="L104" s="54"/>
      <c r="M104" s="54"/>
      <c r="N104" s="54"/>
      <c r="O104" s="35"/>
      <c r="P104" s="743"/>
      <c r="Q104" s="137"/>
      <c r="R104" s="743"/>
      <c r="S104" s="628"/>
      <c r="T104" s="343"/>
      <c r="U104" s="630"/>
      <c r="V104" s="37"/>
      <c r="W104" s="610"/>
      <c r="X104" s="139"/>
      <c r="Y104" s="641"/>
      <c r="Z104" s="139"/>
      <c r="AA104" s="139"/>
      <c r="AB104" s="139"/>
      <c r="AC104" s="678"/>
      <c r="AD104" s="612"/>
      <c r="AE104" s="614"/>
      <c r="AF104" s="559"/>
      <c r="AG104" s="559"/>
      <c r="AH104" s="749"/>
      <c r="AI104" s="559"/>
      <c r="AJ104" s="559"/>
      <c r="AK104" s="749"/>
      <c r="AL104" s="559"/>
      <c r="AM104" s="559"/>
      <c r="AN104" s="616"/>
      <c r="AO104" s="342"/>
      <c r="AP104" s="342"/>
      <c r="AQ104" s="616"/>
      <c r="AR104" s="616"/>
      <c r="AS104" s="618"/>
    </row>
    <row r="105" spans="1:45" ht="24.75">
      <c r="A105" s="717" t="s">
        <v>316</v>
      </c>
      <c r="B105" s="19" t="s">
        <v>317</v>
      </c>
      <c r="C105" s="18" t="s">
        <v>318</v>
      </c>
      <c r="D105" s="151" t="s">
        <v>489</v>
      </c>
      <c r="E105" s="440" t="s">
        <v>319</v>
      </c>
      <c r="F105" s="685">
        <f>COUNTA(B105:E109)</f>
        <v>5</v>
      </c>
      <c r="G105" s="18"/>
      <c r="H105" s="18"/>
      <c r="I105" s="18"/>
      <c r="J105" s="200"/>
      <c r="K105" s="685">
        <f>COUNTA(G105:J109)</f>
        <v>0</v>
      </c>
      <c r="L105" s="277" t="s">
        <v>588</v>
      </c>
      <c r="M105" s="277"/>
      <c r="N105" s="277"/>
      <c r="O105" s="19"/>
      <c r="P105" s="685">
        <f>COUNTA(L105:O109)</f>
        <v>1</v>
      </c>
      <c r="Q105" s="105"/>
      <c r="R105" s="685">
        <f>COUNTA(Q105:Q109)</f>
        <v>0</v>
      </c>
      <c r="S105" s="687">
        <f>F105+K105+P105+R105</f>
        <v>6</v>
      </c>
      <c r="T105" s="201"/>
      <c r="U105" s="688">
        <f>S105+COUNTA(T105:T109)</f>
        <v>6</v>
      </c>
      <c r="V105" s="22"/>
      <c r="W105" s="686">
        <f>COUNTA(V105:V109)</f>
        <v>0</v>
      </c>
      <c r="X105" s="18"/>
      <c r="Y105" s="685">
        <f>COUNTA(X105:X109)</f>
        <v>0</v>
      </c>
      <c r="Z105" s="18"/>
      <c r="AA105" s="18"/>
      <c r="AB105" s="18"/>
      <c r="AC105" s="685">
        <f>COUNTA(Z105:AB109)</f>
        <v>0</v>
      </c>
      <c r="AD105" s="714">
        <f>W105+Y105+AC105</f>
        <v>0</v>
      </c>
      <c r="AE105" s="715">
        <f>SUM(S105+AD105)</f>
        <v>6</v>
      </c>
      <c r="AF105" s="560" t="s">
        <v>458</v>
      </c>
      <c r="AG105" s="560" t="s">
        <v>459</v>
      </c>
      <c r="AH105" s="649">
        <f>COUNTA(AF105:AG109)</f>
        <v>8</v>
      </c>
      <c r="AI105" s="553"/>
      <c r="AJ105" s="553"/>
      <c r="AK105" s="649">
        <f>COUNTA(AI105:AJ109)</f>
        <v>0</v>
      </c>
      <c r="AL105" s="553" t="s">
        <v>465</v>
      </c>
      <c r="AM105" s="553" t="s">
        <v>466</v>
      </c>
      <c r="AN105" s="644">
        <f>COUNTA(AL105:AM109)</f>
        <v>2</v>
      </c>
      <c r="AO105" s="318"/>
      <c r="AP105" s="318"/>
      <c r="AQ105" s="635">
        <f>COUNTA(AO105:AP109)</f>
        <v>0</v>
      </c>
      <c r="AR105" s="644">
        <f>AH105+AK105+AN105+AQ105</f>
        <v>10</v>
      </c>
      <c r="AS105" s="648">
        <f>AE105+AR105</f>
        <v>16</v>
      </c>
    </row>
    <row r="106" spans="1:45" ht="16.5" customHeight="1">
      <c r="A106" s="718"/>
      <c r="B106" s="277" t="s">
        <v>589</v>
      </c>
      <c r="C106" s="202"/>
      <c r="D106" s="202"/>
      <c r="E106" s="202"/>
      <c r="F106" s="685"/>
      <c r="G106" s="202"/>
      <c r="H106" s="202"/>
      <c r="I106" s="202"/>
      <c r="J106" s="202"/>
      <c r="K106" s="685"/>
      <c r="L106" s="202"/>
      <c r="M106" s="202"/>
      <c r="N106" s="202"/>
      <c r="O106" s="202"/>
      <c r="P106" s="685"/>
      <c r="Q106" s="24"/>
      <c r="R106" s="685"/>
      <c r="S106" s="687"/>
      <c r="T106" s="203"/>
      <c r="U106" s="688"/>
      <c r="V106" s="30"/>
      <c r="W106" s="686"/>
      <c r="X106" s="24"/>
      <c r="Y106" s="685"/>
      <c r="Z106" s="24"/>
      <c r="AA106" s="24"/>
      <c r="AB106" s="24"/>
      <c r="AC106" s="685"/>
      <c r="AD106" s="714"/>
      <c r="AE106" s="715"/>
      <c r="AF106" s="351" t="s">
        <v>554</v>
      </c>
      <c r="AG106" s="351" t="s">
        <v>460</v>
      </c>
      <c r="AH106" s="650"/>
      <c r="AI106" s="351"/>
      <c r="AJ106" s="351"/>
      <c r="AK106" s="650"/>
      <c r="AL106" s="561"/>
      <c r="AM106" s="562"/>
      <c r="AN106" s="645"/>
      <c r="AO106" s="319"/>
      <c r="AP106" s="319"/>
      <c r="AQ106" s="635"/>
      <c r="AR106" s="645"/>
      <c r="AS106" s="648"/>
    </row>
    <row r="107" spans="1:45" ht="16.5" customHeight="1">
      <c r="A107" s="719"/>
      <c r="B107" s="347"/>
      <c r="C107" s="347"/>
      <c r="D107" s="347"/>
      <c r="E107" s="347"/>
      <c r="F107" s="685"/>
      <c r="G107" s="347"/>
      <c r="H107" s="347"/>
      <c r="I107" s="347"/>
      <c r="J107" s="347"/>
      <c r="K107" s="685"/>
      <c r="L107" s="347"/>
      <c r="M107" s="347"/>
      <c r="N107" s="347"/>
      <c r="O107" s="347"/>
      <c r="P107" s="685"/>
      <c r="Q107" s="80"/>
      <c r="R107" s="685"/>
      <c r="S107" s="687"/>
      <c r="T107" s="348"/>
      <c r="U107" s="688"/>
      <c r="V107" s="82"/>
      <c r="W107" s="686"/>
      <c r="X107" s="80"/>
      <c r="Y107" s="685"/>
      <c r="Z107" s="80"/>
      <c r="AA107" s="80"/>
      <c r="AB107" s="80"/>
      <c r="AC107" s="685"/>
      <c r="AD107" s="714"/>
      <c r="AE107" s="715"/>
      <c r="AF107" s="351" t="s">
        <v>461</v>
      </c>
      <c r="AG107" s="351" t="s">
        <v>462</v>
      </c>
      <c r="AH107" s="651"/>
      <c r="AI107" s="349"/>
      <c r="AJ107" s="349"/>
      <c r="AK107" s="651"/>
      <c r="AL107" s="563"/>
      <c r="AM107" s="349"/>
      <c r="AN107" s="646"/>
      <c r="AO107" s="126"/>
      <c r="AP107" s="126"/>
      <c r="AQ107" s="635"/>
      <c r="AR107" s="646"/>
      <c r="AS107" s="648"/>
    </row>
    <row r="108" spans="1:45" ht="16.5" customHeight="1">
      <c r="A108" s="719"/>
      <c r="B108" s="347"/>
      <c r="C108" s="347"/>
      <c r="D108" s="347"/>
      <c r="E108" s="347"/>
      <c r="F108" s="685"/>
      <c r="G108" s="347"/>
      <c r="H108" s="347"/>
      <c r="I108" s="347"/>
      <c r="J108" s="347"/>
      <c r="K108" s="685"/>
      <c r="L108" s="347"/>
      <c r="M108" s="347"/>
      <c r="N108" s="347"/>
      <c r="O108" s="347"/>
      <c r="P108" s="685"/>
      <c r="Q108" s="80"/>
      <c r="R108" s="685"/>
      <c r="S108" s="687"/>
      <c r="T108" s="348"/>
      <c r="U108" s="688"/>
      <c r="V108" s="82"/>
      <c r="W108" s="686"/>
      <c r="X108" s="80"/>
      <c r="Y108" s="685"/>
      <c r="Z108" s="80"/>
      <c r="AA108" s="80"/>
      <c r="AB108" s="80"/>
      <c r="AC108" s="685"/>
      <c r="AD108" s="714"/>
      <c r="AE108" s="715"/>
      <c r="AF108" s="351" t="s">
        <v>463</v>
      </c>
      <c r="AG108" s="351" t="s">
        <v>464</v>
      </c>
      <c r="AH108" s="651"/>
      <c r="AI108" s="349"/>
      <c r="AJ108" s="349"/>
      <c r="AK108" s="651"/>
      <c r="AL108" s="563"/>
      <c r="AM108" s="349"/>
      <c r="AN108" s="646"/>
      <c r="AO108" s="126"/>
      <c r="AP108" s="126"/>
      <c r="AQ108" s="635"/>
      <c r="AR108" s="646"/>
      <c r="AS108" s="648"/>
    </row>
    <row r="109" spans="1:45" ht="17.25" customHeight="1" thickBot="1">
      <c r="A109" s="720"/>
      <c r="B109" s="115"/>
      <c r="C109" s="115"/>
      <c r="D109" s="204"/>
      <c r="E109" s="175"/>
      <c r="F109" s="639"/>
      <c r="G109" s="115"/>
      <c r="H109" s="115"/>
      <c r="I109" s="115"/>
      <c r="J109" s="115"/>
      <c r="K109" s="639"/>
      <c r="L109" s="175"/>
      <c r="M109" s="175"/>
      <c r="N109" s="175"/>
      <c r="O109" s="175"/>
      <c r="P109" s="639"/>
      <c r="Q109" s="137"/>
      <c r="R109" s="639"/>
      <c r="S109" s="628"/>
      <c r="T109" s="39"/>
      <c r="U109" s="630"/>
      <c r="V109" s="37"/>
      <c r="W109" s="610"/>
      <c r="X109" s="139"/>
      <c r="Y109" s="639"/>
      <c r="Z109" s="139"/>
      <c r="AA109" s="139"/>
      <c r="AB109" s="139"/>
      <c r="AC109" s="639"/>
      <c r="AD109" s="612"/>
      <c r="AE109" s="614"/>
      <c r="AF109" s="351"/>
      <c r="AG109" s="351"/>
      <c r="AH109" s="652"/>
      <c r="AI109" s="564"/>
      <c r="AJ109" s="564"/>
      <c r="AK109" s="652"/>
      <c r="AL109" s="565"/>
      <c r="AM109" s="566"/>
      <c r="AN109" s="647"/>
      <c r="AO109" s="320"/>
      <c r="AP109" s="320"/>
      <c r="AQ109" s="616"/>
      <c r="AR109" s="647"/>
      <c r="AS109" s="618"/>
    </row>
    <row r="110" spans="1:45" ht="17.25" customHeight="1" thickBot="1">
      <c r="A110" s="83" t="s">
        <v>390</v>
      </c>
      <c r="B110" s="515"/>
      <c r="C110" s="515"/>
      <c r="D110" s="515"/>
      <c r="E110" s="517"/>
      <c r="F110" s="16">
        <f>COUNTA(B110:E110)</f>
        <v>0</v>
      </c>
      <c r="G110" s="515"/>
      <c r="H110" s="16"/>
      <c r="I110" s="16"/>
      <c r="J110" s="472"/>
      <c r="K110" s="16">
        <f>COUNTA(G110:J110)</f>
        <v>0</v>
      </c>
      <c r="L110" s="518"/>
      <c r="M110" s="515"/>
      <c r="N110" s="515"/>
      <c r="O110" s="515"/>
      <c r="P110" s="16">
        <f>COUNTA(L110:O110)</f>
        <v>0</v>
      </c>
      <c r="Q110" s="182"/>
      <c r="R110" s="16">
        <f>COUNTA(Q110)</f>
        <v>0</v>
      </c>
      <c r="S110" s="15">
        <f>F110+K110+P110+R110</f>
        <v>0</v>
      </c>
      <c r="T110" s="181"/>
      <c r="U110" s="15">
        <f>S110+COUNTA(T110)</f>
        <v>0</v>
      </c>
      <c r="V110" s="16"/>
      <c r="W110" s="16">
        <f>COUNTA(V110)</f>
        <v>0</v>
      </c>
      <c r="X110" s="518"/>
      <c r="Y110" s="16">
        <f>COUNTA(X110)</f>
        <v>0</v>
      </c>
      <c r="Z110" s="750"/>
      <c r="AA110" s="751"/>
      <c r="AB110" s="751"/>
      <c r="AC110" s="16">
        <f>COUNTA(Z110:AB110)</f>
        <v>0</v>
      </c>
      <c r="AD110" s="15">
        <f>W110+Y110+AC110</f>
        <v>0</v>
      </c>
      <c r="AE110" s="516">
        <f>U110+AD110</f>
        <v>0</v>
      </c>
      <c r="AF110" s="659"/>
      <c r="AG110" s="752"/>
      <c r="AH110" s="411">
        <f>COUNTA(AF110:AG110)</f>
        <v>0</v>
      </c>
      <c r="AI110" s="659"/>
      <c r="AJ110" s="752"/>
      <c r="AK110" s="411">
        <f>COUNTA(AI110:AJ110)</f>
        <v>0</v>
      </c>
      <c r="AL110" s="659"/>
      <c r="AM110" s="660"/>
      <c r="AN110" s="411">
        <f>COUNTA(AL110:AM110)</f>
        <v>0</v>
      </c>
      <c r="AO110" s="659"/>
      <c r="AP110" s="660"/>
      <c r="AQ110" s="411">
        <f>COUNTA(AO110)</f>
        <v>0</v>
      </c>
      <c r="AR110" s="411">
        <f>AH110+AK110+AN110</f>
        <v>0</v>
      </c>
      <c r="AS110" s="17">
        <f>AE110+AR110</f>
        <v>0</v>
      </c>
    </row>
    <row r="111" spans="1:45" ht="17.25" customHeight="1" thickBot="1">
      <c r="A111" s="83" t="s">
        <v>296</v>
      </c>
      <c r="B111" s="515"/>
      <c r="C111" s="515"/>
      <c r="D111" s="515"/>
      <c r="E111" s="517"/>
      <c r="F111" s="16">
        <f>COUNTA(B111:E111)</f>
        <v>0</v>
      </c>
      <c r="G111" s="515"/>
      <c r="H111" s="16"/>
      <c r="I111" s="16"/>
      <c r="J111" s="472"/>
      <c r="K111" s="16">
        <f>COUNTA(G111:J111)</f>
        <v>0</v>
      </c>
      <c r="L111" s="441" t="s">
        <v>508</v>
      </c>
      <c r="M111" s="515"/>
      <c r="N111" s="515"/>
      <c r="O111" s="515"/>
      <c r="P111" s="16">
        <f>COUNTA(L111:O111)</f>
        <v>1</v>
      </c>
      <c r="Q111" s="182"/>
      <c r="R111" s="16">
        <f>COUNTA(Q111)</f>
        <v>0</v>
      </c>
      <c r="S111" s="15">
        <f>F111+K111+P111+R111</f>
        <v>1</v>
      </c>
      <c r="T111" s="181"/>
      <c r="U111" s="15">
        <f>S111+COUNTA(T111)</f>
        <v>1</v>
      </c>
      <c r="V111" s="16"/>
      <c r="W111" s="16">
        <f>COUNTA(V111)</f>
        <v>0</v>
      </c>
      <c r="X111" s="519"/>
      <c r="Y111" s="16">
        <f>COUNTA(X111)</f>
        <v>0</v>
      </c>
      <c r="Z111" s="750"/>
      <c r="AA111" s="751"/>
      <c r="AB111" s="751"/>
      <c r="AC111" s="16">
        <f>COUNTA(Z111:AB111)</f>
        <v>0</v>
      </c>
      <c r="AD111" s="15">
        <f>W111+Y111+AC111</f>
        <v>0</v>
      </c>
      <c r="AE111" s="516">
        <f>U111+AD111</f>
        <v>1</v>
      </c>
      <c r="AF111" s="659"/>
      <c r="AG111" s="752"/>
      <c r="AH111" s="411">
        <f>COUNTA(AF111:AG111)</f>
        <v>0</v>
      </c>
      <c r="AI111" s="659"/>
      <c r="AJ111" s="752"/>
      <c r="AK111" s="411">
        <f>COUNTA(AI111:AJ111)</f>
        <v>0</v>
      </c>
      <c r="AL111" s="659"/>
      <c r="AM111" s="660"/>
      <c r="AN111" s="411">
        <f>COUNTA(AL111:AM111)</f>
        <v>0</v>
      </c>
      <c r="AO111" s="659"/>
      <c r="AP111" s="660"/>
      <c r="AQ111" s="411">
        <f>COUNTA(AO111)</f>
        <v>0</v>
      </c>
      <c r="AR111" s="411">
        <f>AH111+AK111+AN111</f>
        <v>0</v>
      </c>
      <c r="AS111" s="17">
        <f>AE111+AR111</f>
        <v>1</v>
      </c>
    </row>
    <row r="112" spans="1:45" ht="17.25" customHeight="1" thickBot="1">
      <c r="A112" s="83" t="s">
        <v>415</v>
      </c>
      <c r="B112" s="661"/>
      <c r="C112" s="716"/>
      <c r="D112" s="716"/>
      <c r="E112" s="662"/>
      <c r="F112" s="515">
        <f>SUM(F113:F123)</f>
        <v>3</v>
      </c>
      <c r="G112" s="661"/>
      <c r="H112" s="716"/>
      <c r="I112" s="716"/>
      <c r="J112" s="662"/>
      <c r="K112" s="515">
        <f>SUM(K113:K123)</f>
        <v>2</v>
      </c>
      <c r="L112" s="661"/>
      <c r="M112" s="716"/>
      <c r="N112" s="716"/>
      <c r="O112" s="662"/>
      <c r="P112" s="515">
        <f>SUM(P113:P123)</f>
        <v>5</v>
      </c>
      <c r="Q112" s="515"/>
      <c r="R112" s="515">
        <f>SUM(R113:R123)</f>
        <v>1</v>
      </c>
      <c r="S112" s="84">
        <f>SUM(S113:S123)</f>
        <v>11</v>
      </c>
      <c r="T112" s="515"/>
      <c r="U112" s="84">
        <f>SUM(U113:U123)</f>
        <v>11</v>
      </c>
      <c r="V112" s="515"/>
      <c r="W112" s="515">
        <f>SUM(W113:W123)</f>
        <v>0</v>
      </c>
      <c r="X112" s="515"/>
      <c r="Y112" s="515">
        <f>SUM(Y113:Y123)</f>
        <v>1</v>
      </c>
      <c r="Z112" s="661"/>
      <c r="AA112" s="716"/>
      <c r="AB112" s="716"/>
      <c r="AC112" s="515">
        <f>SUM(AC113:AC123)</f>
        <v>16</v>
      </c>
      <c r="AD112" s="84">
        <f>SUM(AD113:AD123)</f>
        <v>17</v>
      </c>
      <c r="AE112" s="84">
        <f>U112+AD112</f>
        <v>28</v>
      </c>
      <c r="AF112" s="661"/>
      <c r="AG112" s="716"/>
      <c r="AH112" s="515">
        <f>SUM(AH113:AH123)</f>
        <v>2</v>
      </c>
      <c r="AI112" s="661"/>
      <c r="AJ112" s="716"/>
      <c r="AK112" s="515">
        <f>SUM(AK113:AK123)</f>
        <v>1</v>
      </c>
      <c r="AL112" s="661"/>
      <c r="AM112" s="662"/>
      <c r="AN112" s="515">
        <f>SUM(AN113:AN123)</f>
        <v>1</v>
      </c>
      <c r="AO112" s="661"/>
      <c r="AP112" s="662"/>
      <c r="AQ112" s="515">
        <f>SUM(AQ113:AQ123)</f>
        <v>2</v>
      </c>
      <c r="AR112" s="515">
        <f>SUM(AR113:AR123)</f>
        <v>6</v>
      </c>
      <c r="AS112" s="85">
        <f>SUM(AS113:AS123)</f>
        <v>34</v>
      </c>
    </row>
    <row r="113" spans="1:45">
      <c r="A113" s="636" t="s">
        <v>297</v>
      </c>
      <c r="B113" s="478" t="s">
        <v>298</v>
      </c>
      <c r="C113" s="283" t="s">
        <v>590</v>
      </c>
      <c r="D113" s="283"/>
      <c r="E113" s="283"/>
      <c r="F113" s="638">
        <f>COUNTA(B113:E113)</f>
        <v>2</v>
      </c>
      <c r="G113" s="329"/>
      <c r="H113" s="469"/>
      <c r="I113" s="469"/>
      <c r="J113" s="330"/>
      <c r="K113" s="638">
        <f>COUNTA(G113:J113)</f>
        <v>0</v>
      </c>
      <c r="L113" s="331"/>
      <c r="M113" s="469"/>
      <c r="N113" s="469"/>
      <c r="O113" s="73"/>
      <c r="P113" s="638">
        <f>COUNTA(L113:O113)</f>
        <v>0</v>
      </c>
      <c r="Q113" s="127"/>
      <c r="R113" s="640">
        <f>COUNTA(Q113)</f>
        <v>0</v>
      </c>
      <c r="S113" s="627">
        <f>F113+K113+P113+R113</f>
        <v>2</v>
      </c>
      <c r="T113" s="358"/>
      <c r="U113" s="629">
        <f>S113+COUNTA(T113)</f>
        <v>2</v>
      </c>
      <c r="V113" s="473"/>
      <c r="W113" s="609">
        <f>COUNTA(V113)</f>
        <v>0</v>
      </c>
      <c r="X113" s="275" t="s">
        <v>346</v>
      </c>
      <c r="Y113" s="640">
        <f>COUNTA(X113)</f>
        <v>1</v>
      </c>
      <c r="Z113" s="481"/>
      <c r="AA113" s="481"/>
      <c r="AB113" s="481"/>
      <c r="AC113" s="640">
        <f>COUNTA(Z113:AB113)</f>
        <v>0</v>
      </c>
      <c r="AD113" s="611">
        <f>SUM(W113+Y113+AC113)</f>
        <v>1</v>
      </c>
      <c r="AE113" s="613">
        <f>S113+AD113</f>
        <v>3</v>
      </c>
      <c r="AF113" s="553" t="s">
        <v>586</v>
      </c>
      <c r="AG113" s="553" t="s">
        <v>587</v>
      </c>
      <c r="AH113" s="642">
        <f>COUNTA(AF113:AG113)</f>
        <v>2</v>
      </c>
      <c r="AI113" s="553" t="s">
        <v>395</v>
      </c>
      <c r="AJ113" s="554"/>
      <c r="AK113" s="642">
        <f>COUNTA(AI113:AJ113)</f>
        <v>1</v>
      </c>
      <c r="AL113" s="553" t="s">
        <v>594</v>
      </c>
      <c r="AM113" s="553"/>
      <c r="AN113" s="642">
        <f>COUNTA(AL113:AM113)</f>
        <v>1</v>
      </c>
      <c r="AO113" s="553" t="s">
        <v>393</v>
      </c>
      <c r="AP113" s="553" t="s">
        <v>394</v>
      </c>
      <c r="AQ113" s="631">
        <f>COUNTA(AO113:AP113)</f>
        <v>2</v>
      </c>
      <c r="AR113" s="631">
        <f>AH113+AK113+AN113+AQ113</f>
        <v>6</v>
      </c>
      <c r="AS113" s="633">
        <f>AE113+AR113</f>
        <v>9</v>
      </c>
    </row>
    <row r="114" spans="1:45" ht="16.5" thickBot="1">
      <c r="A114" s="637"/>
      <c r="B114" s="510"/>
      <c r="C114" s="510"/>
      <c r="D114" s="363"/>
      <c r="E114" s="363"/>
      <c r="F114" s="639"/>
      <c r="G114" s="511"/>
      <c r="H114" s="475"/>
      <c r="I114" s="475"/>
      <c r="J114" s="512"/>
      <c r="K114" s="639"/>
      <c r="L114" s="292"/>
      <c r="M114" s="475"/>
      <c r="N114" s="475"/>
      <c r="O114" s="88"/>
      <c r="P114" s="639"/>
      <c r="Q114" s="513"/>
      <c r="R114" s="641"/>
      <c r="S114" s="628"/>
      <c r="T114" s="356"/>
      <c r="U114" s="630"/>
      <c r="V114" s="458"/>
      <c r="W114" s="610"/>
      <c r="X114" s="514"/>
      <c r="Y114" s="641"/>
      <c r="Z114" s="466"/>
      <c r="AA114" s="466"/>
      <c r="AB114" s="466"/>
      <c r="AC114" s="641"/>
      <c r="AD114" s="612"/>
      <c r="AE114" s="614"/>
      <c r="AF114" s="555"/>
      <c r="AG114" s="555"/>
      <c r="AH114" s="643"/>
      <c r="AI114" s="555"/>
      <c r="AJ114" s="555"/>
      <c r="AK114" s="643"/>
      <c r="AL114" s="555"/>
      <c r="AM114" s="555"/>
      <c r="AN114" s="643"/>
      <c r="AO114" s="555"/>
      <c r="AP114" s="555"/>
      <c r="AQ114" s="632"/>
      <c r="AR114" s="632"/>
      <c r="AS114" s="634"/>
    </row>
    <row r="115" spans="1:45" ht="25.5">
      <c r="A115" s="737" t="s">
        <v>299</v>
      </c>
      <c r="B115" s="40"/>
      <c r="C115" s="40"/>
      <c r="D115" s="40"/>
      <c r="E115" s="185"/>
      <c r="F115" s="738">
        <f>COUNTA(B115:E118)</f>
        <v>0</v>
      </c>
      <c r="G115" s="58" t="s">
        <v>487</v>
      </c>
      <c r="H115" s="58"/>
      <c r="I115" s="58"/>
      <c r="J115" s="186"/>
      <c r="K115" s="738">
        <f>COUNTA(G115:J118)</f>
        <v>1</v>
      </c>
      <c r="L115" s="451" t="s">
        <v>551</v>
      </c>
      <c r="M115" s="449" t="s">
        <v>552</v>
      </c>
      <c r="N115" s="58" t="s">
        <v>486</v>
      </c>
      <c r="O115" s="127"/>
      <c r="P115" s="738">
        <f>COUNTA(L115:O118)</f>
        <v>3</v>
      </c>
      <c r="Q115" s="287"/>
      <c r="R115" s="741">
        <f>COUNTA(Q115:Q118)</f>
        <v>0</v>
      </c>
      <c r="S115" s="744">
        <f>F115+K115+P115+R115</f>
        <v>4</v>
      </c>
      <c r="T115" s="100"/>
      <c r="U115" s="629">
        <f>S115+COUNTA(T115:T118)</f>
        <v>4</v>
      </c>
      <c r="V115" s="46"/>
      <c r="W115" s="609">
        <f>COUNTA(V115:V118)</f>
        <v>0</v>
      </c>
      <c r="X115" s="140"/>
      <c r="Y115" s="640">
        <f>COUNTA(X115:X118)</f>
        <v>0</v>
      </c>
      <c r="Z115" s="187" t="s">
        <v>300</v>
      </c>
      <c r="AA115" s="187" t="s">
        <v>301</v>
      </c>
      <c r="AB115" s="187" t="s">
        <v>302</v>
      </c>
      <c r="AC115" s="726">
        <f>COUNTA(Z115:AB118)</f>
        <v>10</v>
      </c>
      <c r="AD115" s="611">
        <f>SUM(W115+Y115+AC115)</f>
        <v>10</v>
      </c>
      <c r="AE115" s="613">
        <f>S115+AD115</f>
        <v>14</v>
      </c>
      <c r="AF115" s="75"/>
      <c r="AG115" s="75"/>
      <c r="AH115" s="615">
        <f>COUNTA(AF115:AG118)</f>
        <v>0</v>
      </c>
      <c r="AI115" s="75"/>
      <c r="AJ115" s="75"/>
      <c r="AK115" s="615">
        <f>COUNTA(AI115:AJ118)</f>
        <v>0</v>
      </c>
      <c r="AL115" s="75"/>
      <c r="AM115" s="75"/>
      <c r="AN115" s="615">
        <f>COUNTA(AL115:AM118)</f>
        <v>0</v>
      </c>
      <c r="AO115" s="321"/>
      <c r="AP115" s="321"/>
      <c r="AQ115" s="615">
        <f>COUNTA(AO115:AP118)</f>
        <v>0</v>
      </c>
      <c r="AR115" s="615">
        <f>AH115+AK115+AN115+AQ115</f>
        <v>0</v>
      </c>
      <c r="AS115" s="633">
        <f>AE115+AR115</f>
        <v>14</v>
      </c>
    </row>
    <row r="116" spans="1:45" ht="16.5" customHeight="1">
      <c r="A116" s="718"/>
      <c r="B116" s="27"/>
      <c r="C116" s="27"/>
      <c r="D116" s="27"/>
      <c r="E116" s="188"/>
      <c r="F116" s="739"/>
      <c r="G116" s="24"/>
      <c r="H116" s="24"/>
      <c r="I116" s="24"/>
      <c r="J116" s="189"/>
      <c r="K116" s="739"/>
      <c r="L116" s="24"/>
      <c r="M116" s="24"/>
      <c r="N116" s="24"/>
      <c r="O116" s="190"/>
      <c r="P116" s="739"/>
      <c r="Q116" s="27"/>
      <c r="R116" s="742"/>
      <c r="S116" s="745"/>
      <c r="T116" s="32"/>
      <c r="U116" s="688"/>
      <c r="V116" s="30"/>
      <c r="W116" s="724"/>
      <c r="X116" s="179"/>
      <c r="Y116" s="724"/>
      <c r="Z116" s="147" t="s">
        <v>308</v>
      </c>
      <c r="AA116" s="191" t="s">
        <v>304</v>
      </c>
      <c r="AB116" s="191" t="s">
        <v>445</v>
      </c>
      <c r="AC116" s="724"/>
      <c r="AD116" s="728"/>
      <c r="AE116" s="735"/>
      <c r="AF116" s="32"/>
      <c r="AG116" s="32"/>
      <c r="AH116" s="635"/>
      <c r="AI116" s="32"/>
      <c r="AJ116" s="32"/>
      <c r="AK116" s="635"/>
      <c r="AL116" s="32"/>
      <c r="AM116" s="32"/>
      <c r="AN116" s="635"/>
      <c r="AO116" s="344"/>
      <c r="AP116" s="344"/>
      <c r="AQ116" s="635"/>
      <c r="AR116" s="635"/>
      <c r="AS116" s="722"/>
    </row>
    <row r="117" spans="1:45" ht="16.5" customHeight="1">
      <c r="A117" s="718"/>
      <c r="B117" s="27"/>
      <c r="C117" s="27"/>
      <c r="D117" s="27"/>
      <c r="E117" s="188"/>
      <c r="F117" s="739"/>
      <c r="G117" s="24"/>
      <c r="H117" s="24"/>
      <c r="I117" s="24"/>
      <c r="J117" s="189"/>
      <c r="K117" s="739"/>
      <c r="L117" s="24"/>
      <c r="M117" s="24"/>
      <c r="N117" s="24"/>
      <c r="O117" s="190"/>
      <c r="P117" s="739"/>
      <c r="Q117" s="27"/>
      <c r="R117" s="742"/>
      <c r="S117" s="745"/>
      <c r="T117" s="32"/>
      <c r="U117" s="688"/>
      <c r="V117" s="30"/>
      <c r="W117" s="724"/>
      <c r="X117" s="179"/>
      <c r="Y117" s="724"/>
      <c r="Z117" s="336" t="s">
        <v>305</v>
      </c>
      <c r="AA117" s="191" t="s">
        <v>306</v>
      </c>
      <c r="AB117" s="191" t="s">
        <v>307</v>
      </c>
      <c r="AC117" s="724"/>
      <c r="AD117" s="728"/>
      <c r="AE117" s="735"/>
      <c r="AF117" s="32"/>
      <c r="AG117" s="32"/>
      <c r="AH117" s="635"/>
      <c r="AI117" s="32"/>
      <c r="AJ117" s="32"/>
      <c r="AK117" s="635"/>
      <c r="AL117" s="32"/>
      <c r="AM117" s="32"/>
      <c r="AN117" s="635"/>
      <c r="AO117" s="344"/>
      <c r="AP117" s="344"/>
      <c r="AQ117" s="635"/>
      <c r="AR117" s="635"/>
      <c r="AS117" s="722"/>
    </row>
    <row r="118" spans="1:45" ht="17.25" customHeight="1" thickBot="1">
      <c r="A118" s="720"/>
      <c r="B118" s="35"/>
      <c r="C118" s="35"/>
      <c r="D118" s="35"/>
      <c r="E118" s="192"/>
      <c r="F118" s="740"/>
      <c r="G118" s="33"/>
      <c r="H118" s="33"/>
      <c r="I118" s="33"/>
      <c r="J118" s="193"/>
      <c r="K118" s="740"/>
      <c r="L118" s="33"/>
      <c r="M118" s="33"/>
      <c r="N118" s="33"/>
      <c r="O118" s="108"/>
      <c r="P118" s="740"/>
      <c r="Q118" s="35"/>
      <c r="R118" s="743"/>
      <c r="S118" s="746"/>
      <c r="T118" s="39"/>
      <c r="U118" s="630"/>
      <c r="V118" s="37"/>
      <c r="W118" s="733"/>
      <c r="X118" s="137"/>
      <c r="Y118" s="733"/>
      <c r="Z118" s="194" t="s">
        <v>303</v>
      </c>
      <c r="AA118" s="139"/>
      <c r="AB118" s="139"/>
      <c r="AC118" s="733"/>
      <c r="AD118" s="734"/>
      <c r="AE118" s="736"/>
      <c r="AF118" s="39"/>
      <c r="AG118" s="39"/>
      <c r="AH118" s="616"/>
      <c r="AI118" s="39"/>
      <c r="AJ118" s="39"/>
      <c r="AK118" s="616"/>
      <c r="AL118" s="39"/>
      <c r="AM118" s="39"/>
      <c r="AN118" s="616"/>
      <c r="AO118" s="323"/>
      <c r="AP118" s="323"/>
      <c r="AQ118" s="616"/>
      <c r="AR118" s="616"/>
      <c r="AS118" s="729"/>
    </row>
    <row r="119" spans="1:45" ht="16.5" thickBot="1">
      <c r="A119" s="142" t="s">
        <v>309</v>
      </c>
      <c r="B119" s="70"/>
      <c r="C119" s="70"/>
      <c r="D119" s="70"/>
      <c r="E119" s="195"/>
      <c r="F119" s="183">
        <f>COUNTA(B119:E119)</f>
        <v>0</v>
      </c>
      <c r="G119" s="183"/>
      <c r="H119" s="183"/>
      <c r="I119" s="183"/>
      <c r="J119" s="196"/>
      <c r="K119" s="183">
        <f>COUNTA(G119:J119)</f>
        <v>0</v>
      </c>
      <c r="L119" s="183"/>
      <c r="M119" s="183"/>
      <c r="N119" s="183"/>
      <c r="O119" s="70"/>
      <c r="P119" s="183">
        <f>COUNTA(L119:O119)</f>
        <v>0</v>
      </c>
      <c r="Q119" s="70"/>
      <c r="R119" s="144">
        <f>COUNTA(Q119)</f>
        <v>0</v>
      </c>
      <c r="S119" s="464">
        <f>F119+K119+P119+R119</f>
        <v>0</v>
      </c>
      <c r="T119" s="106"/>
      <c r="U119" s="462">
        <f>S119+COUNTA(T119)</f>
        <v>0</v>
      </c>
      <c r="V119" s="71"/>
      <c r="W119" s="71"/>
      <c r="X119" s="144"/>
      <c r="Y119" s="144">
        <f>COUNTA(X119)</f>
        <v>0</v>
      </c>
      <c r="Z119" s="183" t="s">
        <v>310</v>
      </c>
      <c r="AA119" s="183"/>
      <c r="AB119" s="144"/>
      <c r="AC119" s="412">
        <f>COUNTA(Z119:AB119)</f>
        <v>1</v>
      </c>
      <c r="AD119" s="524">
        <f>SUM(W119+Y119+AC119)</f>
        <v>1</v>
      </c>
      <c r="AE119" s="534">
        <f>S119+AD119</f>
        <v>1</v>
      </c>
      <c r="AF119" s="131"/>
      <c r="AG119" s="131"/>
      <c r="AH119" s="403">
        <f>COUNTA(AF119:AG119)</f>
        <v>0</v>
      </c>
      <c r="AI119" s="131"/>
      <c r="AJ119" s="131"/>
      <c r="AK119" s="403">
        <f>COUNTA(AI119:AJ119)</f>
        <v>0</v>
      </c>
      <c r="AL119" s="131"/>
      <c r="AM119" s="131"/>
      <c r="AN119" s="403">
        <f>COUNTA(AL119:AM119)</f>
        <v>0</v>
      </c>
      <c r="AO119" s="322"/>
      <c r="AP119" s="322"/>
      <c r="AQ119" s="403">
        <f>COUNTA(AO119:AP119)</f>
        <v>0</v>
      </c>
      <c r="AR119" s="403">
        <f>AH119+AK119+AN119+AQ119</f>
        <v>0</v>
      </c>
      <c r="AS119" s="544">
        <f>AE119+AR119</f>
        <v>1</v>
      </c>
    </row>
    <row r="120" spans="1:45">
      <c r="A120" s="730" t="s">
        <v>311</v>
      </c>
      <c r="B120" s="40"/>
      <c r="C120" s="40"/>
      <c r="D120" s="40"/>
      <c r="E120" s="185"/>
      <c r="F120" s="638">
        <f>COUNTA(B120:E122)</f>
        <v>0</v>
      </c>
      <c r="G120" s="58"/>
      <c r="H120" s="58"/>
      <c r="I120" s="58"/>
      <c r="J120" s="186"/>
      <c r="K120" s="638">
        <f>COUNTA(G120:J122)</f>
        <v>0</v>
      </c>
      <c r="L120" s="283" t="s">
        <v>490</v>
      </c>
      <c r="M120" s="283" t="s">
        <v>542</v>
      </c>
      <c r="N120" s="58"/>
      <c r="O120" s="127"/>
      <c r="P120" s="638">
        <f>COUNTA(L120:O122)</f>
        <v>2</v>
      </c>
      <c r="Q120" s="380" t="s">
        <v>443</v>
      </c>
      <c r="R120" s="640">
        <f>COUNTA(Q120:Q122)</f>
        <v>1</v>
      </c>
      <c r="S120" s="627">
        <f>F120+K120+P120+R120</f>
        <v>3</v>
      </c>
      <c r="T120" s="353"/>
      <c r="U120" s="629">
        <f>S120+COUNTA(T120:T122)</f>
        <v>3</v>
      </c>
      <c r="V120" s="114"/>
      <c r="W120" s="609">
        <f>COUNTA(V120:V122)</f>
        <v>0</v>
      </c>
      <c r="X120" s="275"/>
      <c r="Y120" s="640">
        <f>COUNTA(X120:X122)</f>
        <v>0</v>
      </c>
      <c r="Z120" s="187" t="s">
        <v>312</v>
      </c>
      <c r="AA120" s="187" t="s">
        <v>313</v>
      </c>
      <c r="AB120" s="187" t="s">
        <v>314</v>
      </c>
      <c r="AC120" s="726">
        <f>COUNTA(Z120:AB122)</f>
        <v>5</v>
      </c>
      <c r="AD120" s="611">
        <f>W120+Y120+AC120</f>
        <v>5</v>
      </c>
      <c r="AE120" s="613">
        <f>S120+AD120</f>
        <v>8</v>
      </c>
      <c r="AF120" s="75"/>
      <c r="AG120" s="75"/>
      <c r="AH120" s="615">
        <f>COUNTA(AF120:AG122)</f>
        <v>0</v>
      </c>
      <c r="AI120" s="75"/>
      <c r="AJ120" s="75"/>
      <c r="AK120" s="615">
        <f>COUNTA(AI120:AJ122)</f>
        <v>0</v>
      </c>
      <c r="AL120" s="75"/>
      <c r="AM120" s="75"/>
      <c r="AN120" s="615">
        <f>COUNTA(AL120:AM122)</f>
        <v>0</v>
      </c>
      <c r="AO120" s="321"/>
      <c r="AP120" s="321"/>
      <c r="AQ120" s="615">
        <f>COUNTA(AO120:AP122)</f>
        <v>0</v>
      </c>
      <c r="AR120" s="615">
        <f>AH120+AK120+AN120+AQ120</f>
        <v>0</v>
      </c>
      <c r="AS120" s="633">
        <f>AE120+AR120</f>
        <v>8</v>
      </c>
    </row>
    <row r="121" spans="1:45">
      <c r="A121" s="731"/>
      <c r="B121" s="253"/>
      <c r="C121" s="253"/>
      <c r="D121" s="253"/>
      <c r="E121" s="195"/>
      <c r="F121" s="685"/>
      <c r="G121" s="183"/>
      <c r="H121" s="183"/>
      <c r="I121" s="183"/>
      <c r="J121" s="196"/>
      <c r="K121" s="685"/>
      <c r="L121" s="183"/>
      <c r="M121" s="183"/>
      <c r="N121" s="183"/>
      <c r="O121" s="184"/>
      <c r="P121" s="685"/>
      <c r="Q121" s="184"/>
      <c r="R121" s="725"/>
      <c r="S121" s="687"/>
      <c r="T121" s="354"/>
      <c r="U121" s="688"/>
      <c r="V121" s="327"/>
      <c r="W121" s="686"/>
      <c r="X121" s="143"/>
      <c r="Y121" s="725"/>
      <c r="Z121" s="328" t="s">
        <v>315</v>
      </c>
      <c r="AA121" s="328" t="s">
        <v>491</v>
      </c>
      <c r="AB121" s="328"/>
      <c r="AC121" s="727"/>
      <c r="AD121" s="714"/>
      <c r="AE121" s="715"/>
      <c r="AF121" s="322"/>
      <c r="AG121" s="322"/>
      <c r="AH121" s="635"/>
      <c r="AI121" s="322"/>
      <c r="AJ121" s="322"/>
      <c r="AK121" s="635"/>
      <c r="AL121" s="322"/>
      <c r="AM121" s="322"/>
      <c r="AN121" s="635"/>
      <c r="AO121" s="344"/>
      <c r="AP121" s="344"/>
      <c r="AQ121" s="635"/>
      <c r="AR121" s="635"/>
      <c r="AS121" s="721"/>
    </row>
    <row r="122" spans="1:45" ht="16.5" thickBot="1">
      <c r="A122" s="732"/>
      <c r="B122" s="122"/>
      <c r="C122" s="122"/>
      <c r="D122" s="122"/>
      <c r="E122" s="197"/>
      <c r="F122" s="670"/>
      <c r="G122" s="80"/>
      <c r="H122" s="80"/>
      <c r="I122" s="80"/>
      <c r="J122" s="198"/>
      <c r="K122" s="670"/>
      <c r="L122" s="80"/>
      <c r="M122" s="80"/>
      <c r="N122" s="80"/>
      <c r="O122" s="124"/>
      <c r="P122" s="670"/>
      <c r="Q122" s="124"/>
      <c r="R122" s="724"/>
      <c r="S122" s="723"/>
      <c r="T122" s="290"/>
      <c r="U122" s="688"/>
      <c r="V122" s="7"/>
      <c r="W122" s="724"/>
      <c r="X122" s="180"/>
      <c r="Y122" s="724"/>
      <c r="Z122" s="199"/>
      <c r="AA122" s="199"/>
      <c r="AB122" s="199"/>
      <c r="AC122" s="724"/>
      <c r="AD122" s="728"/>
      <c r="AE122" s="735"/>
      <c r="AF122" s="291"/>
      <c r="AG122" s="291"/>
      <c r="AH122" s="635"/>
      <c r="AI122" s="291"/>
      <c r="AJ122" s="291"/>
      <c r="AK122" s="635"/>
      <c r="AL122" s="291"/>
      <c r="AM122" s="291"/>
      <c r="AN122" s="635"/>
      <c r="AO122" s="322"/>
      <c r="AP122" s="322"/>
      <c r="AQ122" s="616"/>
      <c r="AR122" s="635"/>
      <c r="AS122" s="722"/>
    </row>
    <row r="123" spans="1:45" ht="26.25" thickBot="1">
      <c r="A123" s="154" t="s">
        <v>414</v>
      </c>
      <c r="B123" s="608" t="s">
        <v>429</v>
      </c>
      <c r="C123" s="93"/>
      <c r="D123" s="93"/>
      <c r="E123" s="293"/>
      <c r="F123" s="273">
        <f>COUNTA(B123:E123)</f>
        <v>1</v>
      </c>
      <c r="G123" s="608" t="s">
        <v>488</v>
      </c>
      <c r="H123" s="272"/>
      <c r="I123" s="272"/>
      <c r="J123" s="294"/>
      <c r="K123" s="273">
        <f>COUNTA(G123:J123)</f>
        <v>1</v>
      </c>
      <c r="L123" s="272"/>
      <c r="M123" s="272"/>
      <c r="N123" s="272"/>
      <c r="O123" s="295"/>
      <c r="P123" s="273">
        <f>COUNTA(L123:O123)</f>
        <v>0</v>
      </c>
      <c r="Q123" s="295"/>
      <c r="R123" s="408">
        <f>COUNTA(Q123)</f>
        <v>0</v>
      </c>
      <c r="S123" s="396">
        <f>F123+K123+P123+R123</f>
        <v>2</v>
      </c>
      <c r="T123" s="257"/>
      <c r="U123" s="397">
        <f>S123+COUNTA(T123)</f>
        <v>2</v>
      </c>
      <c r="V123" s="97"/>
      <c r="W123" s="408">
        <f>COUNTA(V123)</f>
        <v>0</v>
      </c>
      <c r="X123" s="269"/>
      <c r="Y123" s="408">
        <f>COUNTA(X123)</f>
        <v>0</v>
      </c>
      <c r="Z123" s="296"/>
      <c r="AA123" s="296"/>
      <c r="AB123" s="296"/>
      <c r="AC123" s="408">
        <f>COUNTA(Z123:AB123)</f>
        <v>0</v>
      </c>
      <c r="AD123" s="535">
        <f>W123+Y123+AC123</f>
        <v>0</v>
      </c>
      <c r="AE123" s="536">
        <f>S123+AD123</f>
        <v>2</v>
      </c>
      <c r="AF123" s="257"/>
      <c r="AG123" s="257"/>
      <c r="AH123" s="406">
        <f>COUNTA(AF123:AG123)</f>
        <v>0</v>
      </c>
      <c r="AI123" s="257"/>
      <c r="AJ123" s="257"/>
      <c r="AK123" s="406">
        <f>COUNTA(AI123:AJ123)</f>
        <v>0</v>
      </c>
      <c r="AL123" s="257"/>
      <c r="AM123" s="257"/>
      <c r="AN123" s="406">
        <f>COUNTA(AL123:AM123)</f>
        <v>0</v>
      </c>
      <c r="AO123" s="98"/>
      <c r="AP123" s="98"/>
      <c r="AQ123" s="406">
        <f>COUNTA(AO123:AP123)</f>
        <v>0</v>
      </c>
      <c r="AR123" s="406">
        <f>AH123+AK123+AN123+AQ123</f>
        <v>0</v>
      </c>
      <c r="AS123" s="545">
        <f>AE123+AR123</f>
        <v>2</v>
      </c>
    </row>
    <row r="124" spans="1:45" s="209" customFormat="1" ht="14.25" thickBot="1">
      <c r="A124" s="205" t="s">
        <v>320</v>
      </c>
      <c r="B124" s="704"/>
      <c r="C124" s="705"/>
      <c r="D124" s="705"/>
      <c r="E124" s="706"/>
      <c r="F124" s="459">
        <f>F5+F30+F46+F70+F78+F92+F100+F110+F111+F112</f>
        <v>210</v>
      </c>
      <c r="G124" s="704"/>
      <c r="H124" s="705"/>
      <c r="I124" s="705"/>
      <c r="J124" s="706"/>
      <c r="K124" s="459">
        <f>K5+K30+K46+K70+K78+K92+K100+K110+K111+K112</f>
        <v>145</v>
      </c>
      <c r="L124" s="707"/>
      <c r="M124" s="708"/>
      <c r="N124" s="708"/>
      <c r="O124" s="709"/>
      <c r="P124" s="459">
        <f>P5+P30+P46+P70+P78+P92+P100+P110+P111+P112</f>
        <v>83</v>
      </c>
      <c r="Q124" s="207"/>
      <c r="R124" s="459">
        <f>R5+R30+R46+R70+R78+R92+R100+R112+R110+R111</f>
        <v>1</v>
      </c>
      <c r="S124" s="459">
        <f>S5+S30+S46+S70+S78+S92+S100+S110+S111+S112</f>
        <v>439</v>
      </c>
      <c r="T124" s="208"/>
      <c r="U124" s="459">
        <f>U5+U30+U46+U70+U78+U92+U100+U110+U111+U112</f>
        <v>441</v>
      </c>
      <c r="V124" s="206"/>
      <c r="W124" s="459">
        <f>W5+W30+W46+W70+W78+W92+W100+W110+W111+W112</f>
        <v>0</v>
      </c>
      <c r="X124" s="206"/>
      <c r="Y124" s="459">
        <f>Y5+Y30+Y46+Y70+Y78+Y92+Y100+Y110+Y111+Y112</f>
        <v>5</v>
      </c>
      <c r="Z124" s="710"/>
      <c r="AA124" s="711"/>
      <c r="AB124" s="711"/>
      <c r="AC124" s="459">
        <f>AC5+AC30+AC46+AC70+AC78+AC92+AC100+AC110+AC111+AC112</f>
        <v>17</v>
      </c>
      <c r="AD124" s="459">
        <f>AD5+AD30+AD46+AD70+AD78+AD92+AD100+AD110+AD111+AD112</f>
        <v>22</v>
      </c>
      <c r="AE124" s="413">
        <f>AE5+AE30+AE46+AE70+AE78+AE92+AE100+AE110+AE111+AE112</f>
        <v>461</v>
      </c>
      <c r="AF124" s="712"/>
      <c r="AG124" s="713"/>
      <c r="AH124" s="413">
        <f>AH5+AH30+AH46+AH70+AH78+AH92+AH100+AH110+AH111+AH112</f>
        <v>19</v>
      </c>
      <c r="AI124" s="704"/>
      <c r="AJ124" s="705"/>
      <c r="AK124" s="413">
        <f>AK5+AK30+AK46+AK70+AK78+AK92+AK100+AK110+AK111+AK112</f>
        <v>3</v>
      </c>
      <c r="AL124" s="483"/>
      <c r="AM124" s="484"/>
      <c r="AN124" s="546">
        <f>AN5+AN30+AN46+AN70+AN78+AN92+AN100+AN110+AN111+AN112</f>
        <v>5</v>
      </c>
      <c r="AO124" s="547"/>
      <c r="AP124" s="547"/>
      <c r="AQ124" s="548">
        <f>AQ5+AQ30+AQ46+AQ70+AQ78+AQ92+AQ100+AQ110+AQ111+AQ112</f>
        <v>5</v>
      </c>
      <c r="AR124" s="413">
        <f>AR5+AR30+AR46+AR70+AR78+AR92+AR100+AR110+AR111+AR112</f>
        <v>32</v>
      </c>
      <c r="AS124" s="414">
        <f>AS5+AS30+AS46+AS70+AS78+AS92+AS100+AS110+AS111+AS112</f>
        <v>493</v>
      </c>
    </row>
    <row r="125" spans="1:45">
      <c r="A125" s="210"/>
      <c r="B125" s="211"/>
      <c r="C125" s="211"/>
      <c r="D125" s="211"/>
      <c r="E125" s="212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3"/>
      <c r="Q125" s="211"/>
      <c r="R125" s="213"/>
      <c r="S125" s="214"/>
      <c r="T125" s="213"/>
      <c r="U125" s="214"/>
      <c r="V125" s="211"/>
      <c r="W125" s="214"/>
      <c r="X125" s="211"/>
      <c r="Y125" s="214"/>
      <c r="Z125" s="211"/>
      <c r="AA125" s="211"/>
      <c r="AB125" s="211"/>
      <c r="AC125" s="213"/>
      <c r="AD125" s="215"/>
      <c r="AE125" s="215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1:45" ht="16.149999999999999" customHeight="1">
      <c r="A126" s="216" t="s">
        <v>321</v>
      </c>
      <c r="B126" s="690" t="s">
        <v>322</v>
      </c>
      <c r="C126" s="690"/>
      <c r="D126" s="690"/>
      <c r="E126" s="690"/>
      <c r="F126" s="387" t="s">
        <v>323</v>
      </c>
      <c r="G126" s="690" t="s">
        <v>324</v>
      </c>
      <c r="H126" s="690"/>
      <c r="I126" s="690"/>
      <c r="J126" s="690"/>
      <c r="K126" s="387" t="s">
        <v>323</v>
      </c>
      <c r="L126" s="691" t="s">
        <v>325</v>
      </c>
      <c r="M126" s="691"/>
      <c r="N126" s="691"/>
      <c r="O126" s="691"/>
      <c r="P126" s="217" t="s">
        <v>323</v>
      </c>
      <c r="Q126" s="218" t="s">
        <v>326</v>
      </c>
      <c r="R126" s="217"/>
      <c r="S126" s="217" t="s">
        <v>18</v>
      </c>
      <c r="T126" s="692" t="s">
        <v>327</v>
      </c>
      <c r="U126" s="693"/>
      <c r="V126" s="213"/>
      <c r="W126" s="214"/>
      <c r="X126" s="213"/>
      <c r="Y126" s="214"/>
      <c r="Z126" s="213"/>
      <c r="AA126" s="213"/>
      <c r="AB126" s="213"/>
      <c r="AC126" s="213"/>
      <c r="AD126" s="215"/>
      <c r="AE126" s="215"/>
      <c r="AF126" s="213"/>
      <c r="AG126" s="213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6.149999999999999" customHeight="1">
      <c r="A127" s="219" t="s">
        <v>328</v>
      </c>
      <c r="B127" s="220"/>
      <c r="C127" s="220"/>
      <c r="D127" s="220"/>
      <c r="E127" s="189"/>
      <c r="F127" s="49">
        <f>COUNTA(B127:E127)</f>
        <v>0</v>
      </c>
      <c r="G127" s="49"/>
      <c r="H127" s="49"/>
      <c r="I127" s="49"/>
      <c r="J127" s="49"/>
      <c r="K127" s="49">
        <f>COUNTA(G127:J127)</f>
        <v>0</v>
      </c>
      <c r="L127" s="49"/>
      <c r="M127" s="49"/>
      <c r="N127" s="49"/>
      <c r="O127" s="49"/>
      <c r="P127" s="221">
        <f>COUNTA(L127:O127)</f>
        <v>0</v>
      </c>
      <c r="Q127" s="50" t="s">
        <v>329</v>
      </c>
      <c r="R127" s="221">
        <f>COUNTA(Q127)</f>
        <v>1</v>
      </c>
      <c r="S127" s="388">
        <f>F127+K127+P127+R127</f>
        <v>1</v>
      </c>
      <c r="T127" s="694">
        <f>F128+K128+P128+R128</f>
        <v>1</v>
      </c>
      <c r="U127" s="695"/>
      <c r="V127" s="1"/>
      <c r="W127" s="222"/>
      <c r="X127" s="1"/>
      <c r="Y127" s="222"/>
      <c r="Z127" s="1"/>
      <c r="AA127" s="1"/>
      <c r="AB127" s="1"/>
      <c r="AC127" s="13"/>
      <c r="AD127" s="223"/>
      <c r="AE127" s="223"/>
      <c r="AF127" s="13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149999999999999" customHeight="1">
      <c r="A128" s="224" t="s">
        <v>330</v>
      </c>
      <c r="B128" s="698"/>
      <c r="C128" s="699"/>
      <c r="D128" s="699"/>
      <c r="E128" s="700"/>
      <c r="F128" s="415">
        <f>SUM(F127:F127)</f>
        <v>0</v>
      </c>
      <c r="G128" s="701"/>
      <c r="H128" s="702"/>
      <c r="I128" s="702"/>
      <c r="J128" s="703"/>
      <c r="K128" s="415">
        <f>SUM(K127:K127)</f>
        <v>0</v>
      </c>
      <c r="L128" s="701"/>
      <c r="M128" s="702"/>
      <c r="N128" s="702"/>
      <c r="O128" s="703"/>
      <c r="P128" s="225">
        <f>SUM(P127:P127)</f>
        <v>0</v>
      </c>
      <c r="Q128" s="226"/>
      <c r="R128" s="225">
        <f>SUM(R127:R127)</f>
        <v>1</v>
      </c>
      <c r="S128" s="227"/>
      <c r="T128" s="696"/>
      <c r="U128" s="697"/>
      <c r="V128" s="1"/>
      <c r="W128" s="222"/>
      <c r="X128" s="1"/>
      <c r="Y128" s="222"/>
      <c r="Z128" s="1"/>
      <c r="AA128" s="1"/>
      <c r="AB128" s="1"/>
      <c r="AC128" s="13"/>
      <c r="AD128" s="223"/>
      <c r="AE128" s="223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5" customHeight="1">
      <c r="A129" s="689" t="s">
        <v>566</v>
      </c>
      <c r="B129" s="689"/>
      <c r="C129" s="689"/>
      <c r="D129" s="689"/>
      <c r="E129" s="689"/>
      <c r="F129" s="689"/>
      <c r="G129" s="689"/>
      <c r="H129" s="689"/>
      <c r="I129" s="689"/>
      <c r="J129" s="689"/>
      <c r="K129" s="689"/>
      <c r="L129" s="689"/>
      <c r="M129" s="689"/>
      <c r="N129" s="689"/>
      <c r="O129" s="689"/>
      <c r="P129" s="689"/>
      <c r="Q129" s="689"/>
      <c r="R129" s="689"/>
      <c r="S129" s="689"/>
      <c r="T129" s="689"/>
      <c r="U129" s="689"/>
      <c r="V129" s="689"/>
      <c r="W129" s="689"/>
      <c r="X129" s="689"/>
      <c r="Y129" s="689"/>
      <c r="Z129" s="689"/>
      <c r="AA129" s="689"/>
      <c r="AB129" s="689"/>
      <c r="AC129" s="689"/>
      <c r="AD129" s="689"/>
      <c r="AE129" s="689"/>
      <c r="AF129" s="689"/>
      <c r="AG129" s="689"/>
      <c r="AH129" s="689"/>
      <c r="AI129" s="689"/>
      <c r="AJ129" s="689"/>
      <c r="AK129" s="689"/>
      <c r="AL129" s="689"/>
      <c r="AM129" s="689"/>
      <c r="AN129" s="689"/>
      <c r="AO129" s="689"/>
      <c r="AP129" s="689"/>
      <c r="AQ129" s="689"/>
      <c r="AR129" s="689"/>
      <c r="AS129" s="689"/>
    </row>
    <row r="130" spans="1:45">
      <c r="A130" s="228"/>
      <c r="B130" s="229"/>
      <c r="C130" s="229"/>
      <c r="D130" s="229"/>
      <c r="E130" s="230"/>
      <c r="F130" s="416"/>
      <c r="G130" s="232"/>
      <c r="H130" s="232"/>
      <c r="I130" s="232"/>
      <c r="J130" s="233"/>
      <c r="K130" s="416"/>
      <c r="L130" s="232"/>
      <c r="M130" s="232"/>
      <c r="N130" s="232"/>
      <c r="O130" s="230"/>
      <c r="P130" s="231"/>
      <c r="Q130" s="230"/>
      <c r="R130" s="231"/>
      <c r="S130" s="234"/>
      <c r="T130" s="231"/>
      <c r="U130" s="234"/>
      <c r="V130" s="232"/>
      <c r="W130" s="234"/>
      <c r="X130" s="232"/>
      <c r="Y130" s="234"/>
      <c r="Z130" s="232"/>
      <c r="AA130" s="232"/>
      <c r="AB130" s="232"/>
      <c r="AC130" s="235"/>
      <c r="AD130" s="236"/>
      <c r="AE130" s="236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  <c r="AR130" s="231"/>
      <c r="AS130" s="231"/>
    </row>
  </sheetData>
  <mergeCells count="785"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H97:AH98"/>
    <mergeCell ref="AK97:AK98"/>
    <mergeCell ref="AN97:AN98"/>
    <mergeCell ref="AR97:AR98"/>
    <mergeCell ref="AS97:AS98"/>
    <mergeCell ref="A97:A98"/>
    <mergeCell ref="F97:F98"/>
    <mergeCell ref="K97:K98"/>
    <mergeCell ref="P97:P98"/>
    <mergeCell ref="S97:S98"/>
    <mergeCell ref="U97:U98"/>
    <mergeCell ref="AC97:AC98"/>
    <mergeCell ref="AD97:AD98"/>
    <mergeCell ref="AE97:AE98"/>
    <mergeCell ref="R97:R98"/>
    <mergeCell ref="W97:W98"/>
    <mergeCell ref="Y97:Y98"/>
    <mergeCell ref="AQ97:AQ98"/>
    <mergeCell ref="AK60:AK62"/>
    <mergeCell ref="AN60:AN62"/>
    <mergeCell ref="AR60:AR62"/>
    <mergeCell ref="AS60:AS62"/>
    <mergeCell ref="A82:A84"/>
    <mergeCell ref="F82:F84"/>
    <mergeCell ref="K82:K84"/>
    <mergeCell ref="P82:P84"/>
    <mergeCell ref="R82:R84"/>
    <mergeCell ref="S82:S84"/>
    <mergeCell ref="U82:U84"/>
    <mergeCell ref="W82:W84"/>
    <mergeCell ref="Y82:Y84"/>
    <mergeCell ref="AC82:AC84"/>
    <mergeCell ref="AD82:AD84"/>
    <mergeCell ref="AE82:AE84"/>
    <mergeCell ref="AH82:AH84"/>
    <mergeCell ref="AK82:AK84"/>
    <mergeCell ref="AN82:AN84"/>
    <mergeCell ref="AR82:AR84"/>
    <mergeCell ref="AS82:AS84"/>
    <mergeCell ref="A60:A62"/>
    <mergeCell ref="A63:A64"/>
    <mergeCell ref="F63:F6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B70:E70"/>
    <mergeCell ref="G70:J70"/>
    <mergeCell ref="L70:O70"/>
    <mergeCell ref="Z70:AB70"/>
    <mergeCell ref="AF70:AG70"/>
    <mergeCell ref="AI70:AJ70"/>
    <mergeCell ref="AL70:AM70"/>
    <mergeCell ref="AD67:AD68"/>
    <mergeCell ref="AE67:AE68"/>
    <mergeCell ref="AH67:AH68"/>
    <mergeCell ref="AK67:AK68"/>
    <mergeCell ref="AR67:AR68"/>
    <mergeCell ref="S67:S68"/>
    <mergeCell ref="U67:U68"/>
    <mergeCell ref="W67:W68"/>
    <mergeCell ref="Y67:Y68"/>
    <mergeCell ref="AC67:AC68"/>
    <mergeCell ref="AH71:AH72"/>
    <mergeCell ref="AK71:AK72"/>
    <mergeCell ref="AN71:AN72"/>
    <mergeCell ref="AR71:AR72"/>
    <mergeCell ref="AS71:AS72"/>
    <mergeCell ref="A73:A74"/>
    <mergeCell ref="F73:F74"/>
    <mergeCell ref="K73:K74"/>
    <mergeCell ref="P73:P74"/>
    <mergeCell ref="R73:R74"/>
    <mergeCell ref="U71:U72"/>
    <mergeCell ref="W71:W72"/>
    <mergeCell ref="Y71:Y72"/>
    <mergeCell ref="AC71:AC72"/>
    <mergeCell ref="AD71:AD72"/>
    <mergeCell ref="AE71:AE72"/>
    <mergeCell ref="A71:A72"/>
    <mergeCell ref="F71:F72"/>
    <mergeCell ref="K71:K72"/>
    <mergeCell ref="P71:P72"/>
    <mergeCell ref="R71:R72"/>
    <mergeCell ref="S71:S72"/>
    <mergeCell ref="AN73:AN74"/>
    <mergeCell ref="AR73:AR74"/>
    <mergeCell ref="AS73:AS74"/>
    <mergeCell ref="S73:S74"/>
    <mergeCell ref="U73:U74"/>
    <mergeCell ref="W73:W74"/>
    <mergeCell ref="Y73:Y74"/>
    <mergeCell ref="AC73:AC74"/>
    <mergeCell ref="AD73:AD74"/>
    <mergeCell ref="B78:E78"/>
    <mergeCell ref="G78:J78"/>
    <mergeCell ref="L78:O78"/>
    <mergeCell ref="Z78:AB78"/>
    <mergeCell ref="AI78:AJ78"/>
    <mergeCell ref="AL78:AM78"/>
    <mergeCell ref="AE73:AE74"/>
    <mergeCell ref="AH73:AH74"/>
    <mergeCell ref="AK73:AK74"/>
    <mergeCell ref="A85:A86"/>
    <mergeCell ref="F85:F86"/>
    <mergeCell ref="K85:K86"/>
    <mergeCell ref="P85:P86"/>
    <mergeCell ref="R85:R86"/>
    <mergeCell ref="AE85:AE86"/>
    <mergeCell ref="AH85:AH86"/>
    <mergeCell ref="AK85:AK86"/>
    <mergeCell ref="AN85:AN86"/>
    <mergeCell ref="AR85:AR86"/>
    <mergeCell ref="AS85:AS86"/>
    <mergeCell ref="S85:S86"/>
    <mergeCell ref="U85:U86"/>
    <mergeCell ref="W85:W86"/>
    <mergeCell ref="Y85:Y86"/>
    <mergeCell ref="AC85:AC86"/>
    <mergeCell ref="AD85:AD86"/>
    <mergeCell ref="AH88:AH89"/>
    <mergeCell ref="AK88:AK89"/>
    <mergeCell ref="AN88:AN89"/>
    <mergeCell ref="AR88:AR89"/>
    <mergeCell ref="AS88:AS89"/>
    <mergeCell ref="AD88:AD89"/>
    <mergeCell ref="AE88:AE89"/>
    <mergeCell ref="AQ85:AQ86"/>
    <mergeCell ref="AQ88:AQ89"/>
    <mergeCell ref="A90:A91"/>
    <mergeCell ref="F90:F91"/>
    <mergeCell ref="K90:K91"/>
    <mergeCell ref="P90:P91"/>
    <mergeCell ref="R90:R91"/>
    <mergeCell ref="U88:U89"/>
    <mergeCell ref="W88:W89"/>
    <mergeCell ref="Y88:Y89"/>
    <mergeCell ref="AC88:AC89"/>
    <mergeCell ref="A88:A89"/>
    <mergeCell ref="F88:F89"/>
    <mergeCell ref="K88:K89"/>
    <mergeCell ref="P88:P89"/>
    <mergeCell ref="R88:R89"/>
    <mergeCell ref="S88:S89"/>
    <mergeCell ref="AE90:AE91"/>
    <mergeCell ref="AH90:AH91"/>
    <mergeCell ref="AK90:AK91"/>
    <mergeCell ref="AN90:AN91"/>
    <mergeCell ref="AR90:AR91"/>
    <mergeCell ref="AS90:AS91"/>
    <mergeCell ref="S90:S91"/>
    <mergeCell ref="U90:U91"/>
    <mergeCell ref="W90:W91"/>
    <mergeCell ref="Y90:Y91"/>
    <mergeCell ref="AC90:AC91"/>
    <mergeCell ref="AD90:AD91"/>
    <mergeCell ref="AQ90:AQ91"/>
    <mergeCell ref="AL92:AM92"/>
    <mergeCell ref="A93:A94"/>
    <mergeCell ref="F93:F94"/>
    <mergeCell ref="K93:K94"/>
    <mergeCell ref="P93:P94"/>
    <mergeCell ref="R93:R94"/>
    <mergeCell ref="S93:S94"/>
    <mergeCell ref="U93:U94"/>
    <mergeCell ref="W93:W94"/>
    <mergeCell ref="Y93:Y94"/>
    <mergeCell ref="B92:E92"/>
    <mergeCell ref="G92:J92"/>
    <mergeCell ref="L92:O92"/>
    <mergeCell ref="Z92:AB92"/>
    <mergeCell ref="AF92:AG92"/>
    <mergeCell ref="AI92:AJ92"/>
    <mergeCell ref="A101:A104"/>
    <mergeCell ref="F101:F104"/>
    <mergeCell ref="K101:K104"/>
    <mergeCell ref="P101:P104"/>
    <mergeCell ref="R101:R104"/>
    <mergeCell ref="S101:S104"/>
    <mergeCell ref="AN95:AN96"/>
    <mergeCell ref="AR95:AR96"/>
    <mergeCell ref="AS95:AS96"/>
    <mergeCell ref="B100:E100"/>
    <mergeCell ref="G100:J100"/>
    <mergeCell ref="L100:O100"/>
    <mergeCell ref="Z100:AB100"/>
    <mergeCell ref="AF100:AG100"/>
    <mergeCell ref="AI100:AJ100"/>
    <mergeCell ref="AL100:AM100"/>
    <mergeCell ref="Y95:Y96"/>
    <mergeCell ref="AC95:AC96"/>
    <mergeCell ref="AD95:AD96"/>
    <mergeCell ref="AE95:AE96"/>
    <mergeCell ref="AH95:AH96"/>
    <mergeCell ref="AK95:AK96"/>
    <mergeCell ref="AN101:AN104"/>
    <mergeCell ref="AR101:AR104"/>
    <mergeCell ref="AL112:AM112"/>
    <mergeCell ref="AH101:AH104"/>
    <mergeCell ref="AK101:AK104"/>
    <mergeCell ref="AS101:AS104"/>
    <mergeCell ref="Z111:AB111"/>
    <mergeCell ref="AF111:AG111"/>
    <mergeCell ref="AI111:AJ111"/>
    <mergeCell ref="U101:U104"/>
    <mergeCell ref="W101:W104"/>
    <mergeCell ref="Y101:Y104"/>
    <mergeCell ref="AC101:AC104"/>
    <mergeCell ref="AD101:AD104"/>
    <mergeCell ref="AE101:AE104"/>
    <mergeCell ref="AL111:AM111"/>
    <mergeCell ref="Z110:AB110"/>
    <mergeCell ref="AF110:AG110"/>
    <mergeCell ref="AI110:AJ110"/>
    <mergeCell ref="AL110:AM110"/>
    <mergeCell ref="AQ101:AQ104"/>
    <mergeCell ref="AN105:AN109"/>
    <mergeCell ref="AK115:AK118"/>
    <mergeCell ref="AN115:AN118"/>
    <mergeCell ref="AR115:AR118"/>
    <mergeCell ref="AS115:AS118"/>
    <mergeCell ref="A120:A122"/>
    <mergeCell ref="F120:F122"/>
    <mergeCell ref="K120:K122"/>
    <mergeCell ref="P120:P122"/>
    <mergeCell ref="R120:R122"/>
    <mergeCell ref="U115:U118"/>
    <mergeCell ref="W115:W118"/>
    <mergeCell ref="Y115:Y118"/>
    <mergeCell ref="AC115:AC118"/>
    <mergeCell ref="AD115:AD118"/>
    <mergeCell ref="AE115:AE118"/>
    <mergeCell ref="A115:A118"/>
    <mergeCell ref="F115:F118"/>
    <mergeCell ref="K115:K118"/>
    <mergeCell ref="P115:P118"/>
    <mergeCell ref="R115:R118"/>
    <mergeCell ref="S115:S118"/>
    <mergeCell ref="AE120:AE122"/>
    <mergeCell ref="AH120:AH122"/>
    <mergeCell ref="AK120:AK122"/>
    <mergeCell ref="AN120:AN122"/>
    <mergeCell ref="AR120:AR122"/>
    <mergeCell ref="AS120:AS122"/>
    <mergeCell ref="S120:S122"/>
    <mergeCell ref="U120:U122"/>
    <mergeCell ref="W120:W122"/>
    <mergeCell ref="Y120:Y122"/>
    <mergeCell ref="AC120:AC122"/>
    <mergeCell ref="AD120:AD122"/>
    <mergeCell ref="A105:A109"/>
    <mergeCell ref="F105:F109"/>
    <mergeCell ref="K105:K109"/>
    <mergeCell ref="P105:P109"/>
    <mergeCell ref="R105:R109"/>
    <mergeCell ref="S105:S109"/>
    <mergeCell ref="U105:U109"/>
    <mergeCell ref="W105:W109"/>
    <mergeCell ref="Y105:Y109"/>
    <mergeCell ref="B124:E124"/>
    <mergeCell ref="G124:J124"/>
    <mergeCell ref="L124:O124"/>
    <mergeCell ref="Z124:AB124"/>
    <mergeCell ref="AF124:AG124"/>
    <mergeCell ref="AI124:AJ124"/>
    <mergeCell ref="AC105:AC109"/>
    <mergeCell ref="AD105:AD109"/>
    <mergeCell ref="AE105:AE109"/>
    <mergeCell ref="AH105:AH109"/>
    <mergeCell ref="AH115:AH118"/>
    <mergeCell ref="B112:E112"/>
    <mergeCell ref="G112:J112"/>
    <mergeCell ref="L112:O112"/>
    <mergeCell ref="Z112:AB112"/>
    <mergeCell ref="AF112:AG112"/>
    <mergeCell ref="AI112:AJ112"/>
    <mergeCell ref="A129:AS129"/>
    <mergeCell ref="B126:E126"/>
    <mergeCell ref="G126:J126"/>
    <mergeCell ref="L126:O126"/>
    <mergeCell ref="T126:U126"/>
    <mergeCell ref="T127:U128"/>
    <mergeCell ref="B128:E128"/>
    <mergeCell ref="G128:J128"/>
    <mergeCell ref="L128:O128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R93:AR94"/>
    <mergeCell ref="AS93:AS94"/>
    <mergeCell ref="A95:A96"/>
    <mergeCell ref="F95:F96"/>
    <mergeCell ref="K95:K96"/>
    <mergeCell ref="P95:P96"/>
    <mergeCell ref="R95:R96"/>
    <mergeCell ref="S95:S96"/>
    <mergeCell ref="U95:U96"/>
    <mergeCell ref="W95:W96"/>
    <mergeCell ref="AC93:AC94"/>
    <mergeCell ref="AD93:AD94"/>
    <mergeCell ref="AE93:AE94"/>
    <mergeCell ref="AH93:AH94"/>
    <mergeCell ref="AK93:AK94"/>
    <mergeCell ref="AN93:AN94"/>
    <mergeCell ref="AQ93:AQ94"/>
    <mergeCell ref="AQ95:AQ96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O46:AP46"/>
    <mergeCell ref="AO70:AP70"/>
    <mergeCell ref="AO78:AP78"/>
    <mergeCell ref="AO92:AP92"/>
    <mergeCell ref="AO100:AP100"/>
    <mergeCell ref="AO110:AP110"/>
    <mergeCell ref="AO111:AP111"/>
    <mergeCell ref="AO112:AP112"/>
    <mergeCell ref="AQ60:AQ62"/>
    <mergeCell ref="AQ63:AQ64"/>
    <mergeCell ref="AQ65:AQ66"/>
    <mergeCell ref="AQ67:AQ68"/>
    <mergeCell ref="AQ71:AQ72"/>
    <mergeCell ref="AQ73:AQ74"/>
    <mergeCell ref="AQ82:AQ84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R113:AR114"/>
    <mergeCell ref="AS113:AS114"/>
    <mergeCell ref="AQ115:AQ118"/>
    <mergeCell ref="AQ120:AQ122"/>
    <mergeCell ref="AQ105:AQ109"/>
    <mergeCell ref="A113:A114"/>
    <mergeCell ref="F113:F114"/>
    <mergeCell ref="K113:K114"/>
    <mergeCell ref="P113:P114"/>
    <mergeCell ref="R113:R114"/>
    <mergeCell ref="S113:S114"/>
    <mergeCell ref="U113:U114"/>
    <mergeCell ref="W113:W114"/>
    <mergeCell ref="Y113:Y114"/>
    <mergeCell ref="AC113:AC114"/>
    <mergeCell ref="AD113:AD114"/>
    <mergeCell ref="AE113:AE114"/>
    <mergeCell ref="AH113:AH114"/>
    <mergeCell ref="AK113:AK114"/>
    <mergeCell ref="AN113:AN114"/>
    <mergeCell ref="AQ113:AQ114"/>
    <mergeCell ref="AR105:AR109"/>
    <mergeCell ref="AS105:AS109"/>
    <mergeCell ref="AK105:AK109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</mergeCells>
  <phoneticPr fontId="4" type="noConversion"/>
  <printOptions horizontalCentered="1"/>
  <pageMargins left="0" right="0" top="0" bottom="0" header="0" footer="0"/>
  <pageSetup paperSize="8" scale="77" fitToHeight="0" orientation="landscape" r:id="rId1"/>
  <headerFooter>
    <oddFooter>第 &amp;P 頁，共 &amp;N 頁</oddFooter>
  </headerFooter>
  <rowBreaks count="2" manualBreakCount="2">
    <brk id="57" max="44" man="1"/>
    <brk id="112" max="44" man="1"/>
  </rowBreaks>
  <ignoredErrors>
    <ignoredError sqref="AD46:AE46 R112:S112 K112 F112 P112 W112 Y112 AC112 S70 AD70:AE70 AR70:AS70 AQ78:AS78 AN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Huei-Jwu Syu</cp:lastModifiedBy>
  <cp:lastPrinted>2025-10-14T09:34:10Z</cp:lastPrinted>
  <dcterms:created xsi:type="dcterms:W3CDTF">2019-02-25T12:28:42Z</dcterms:created>
  <dcterms:modified xsi:type="dcterms:W3CDTF">2025-11-24T03:05:01Z</dcterms:modified>
</cp:coreProperties>
</file>