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34.208.21.127\一組教師業務\★一組教師業務\★教師大表\"/>
    </mc:Choice>
  </mc:AlternateContent>
  <xr:revisionPtr revIDLastSave="0" documentId="13_ncr:1_{1BDA3D38-888C-45BA-9360-ABF437E59937}" xr6:coauthVersionLast="47" xr6:coauthVersionMax="47" xr10:uidLastSave="{00000000-0000-0000-0000-000000000000}"/>
  <bookViews>
    <workbookView xWindow="28680" yWindow="-2535" windowWidth="29040" windowHeight="15720" xr2:uid="{00000000-000D-0000-FFFF-FFFF00000000}"/>
  </bookViews>
  <sheets>
    <sheet name="專任教師名冊" sheetId="1" r:id="rId1"/>
  </sheets>
  <externalReferences>
    <externalReference r:id="rId2"/>
  </externalReferences>
  <definedNames>
    <definedName name="_xlnm.Print_Area" localSheetId="0">專任教師名冊!$A$1:$AT$126</definedName>
    <definedName name="_xlnm.Print_Titles" localSheetId="0">專任教師名冊!$1:$4</definedName>
    <definedName name="學院別">[1]兼任教師基本資料!$Y$1:$AH$1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21" i="1" l="1"/>
  <c r="Z120" i="1"/>
  <c r="Z118" i="1"/>
  <c r="Z117" i="1"/>
  <c r="Z113" i="1"/>
  <c r="Z111" i="1"/>
  <c r="Z103" i="1"/>
  <c r="Z99" i="1"/>
  <c r="Z97" i="1"/>
  <c r="Z95" i="1"/>
  <c r="Z93" i="1"/>
  <c r="AE93" i="1" s="1"/>
  <c r="AF93" i="1" s="1"/>
  <c r="Z91" i="1"/>
  <c r="Z88" i="1"/>
  <c r="Z86" i="1"/>
  <c r="Z85" i="1"/>
  <c r="Z83" i="1"/>
  <c r="Z80" i="1"/>
  <c r="Z79" i="1"/>
  <c r="Z78" i="1"/>
  <c r="Z77" i="1"/>
  <c r="Z75" i="1"/>
  <c r="Z74" i="1"/>
  <c r="Z73" i="1"/>
  <c r="Z71" i="1"/>
  <c r="Z69" i="1"/>
  <c r="Z67" i="1"/>
  <c r="Z66" i="1"/>
  <c r="Z64" i="1"/>
  <c r="Z62" i="1"/>
  <c r="Z60" i="1"/>
  <c r="Z58" i="1"/>
  <c r="Z56" i="1"/>
  <c r="Z54" i="1"/>
  <c r="Z52" i="1"/>
  <c r="Z50" i="1"/>
  <c r="Z47" i="1"/>
  <c r="Z45" i="1"/>
  <c r="Z43" i="1"/>
  <c r="Z42" i="1"/>
  <c r="Z40" i="1"/>
  <c r="Z38" i="1"/>
  <c r="Z36" i="1"/>
  <c r="Z34" i="1"/>
  <c r="Z32" i="1"/>
  <c r="Z30" i="1"/>
  <c r="Z29" i="1"/>
  <c r="Z26" i="1"/>
  <c r="Z24" i="1"/>
  <c r="Z22" i="1"/>
  <c r="Z19" i="1"/>
  <c r="Z16" i="1"/>
  <c r="Z14" i="1"/>
  <c r="Z10" i="1"/>
  <c r="Z9" i="1"/>
  <c r="Z6" i="1"/>
  <c r="K99" i="1"/>
  <c r="AR66" i="1" l="1"/>
  <c r="AO66" i="1"/>
  <c r="AL66" i="1"/>
  <c r="AI66" i="1"/>
  <c r="AS66" i="1" s="1"/>
  <c r="AD66" i="1"/>
  <c r="W66" i="1"/>
  <c r="R66" i="1"/>
  <c r="P66" i="1"/>
  <c r="K66" i="1"/>
  <c r="S66" i="1" s="1"/>
  <c r="K67" i="1"/>
  <c r="W67" i="1"/>
  <c r="R67" i="1"/>
  <c r="P67" i="1"/>
  <c r="F66" i="1"/>
  <c r="F67" i="1"/>
  <c r="AR9" i="1"/>
  <c r="AR6" i="1"/>
  <c r="AO9" i="1"/>
  <c r="AO6" i="1"/>
  <c r="AL9" i="1"/>
  <c r="AL6" i="1"/>
  <c r="AI9" i="1"/>
  <c r="AI6" i="1"/>
  <c r="AD9" i="1"/>
  <c r="AD6" i="1"/>
  <c r="W9" i="1"/>
  <c r="W6" i="1"/>
  <c r="R9" i="1"/>
  <c r="R6" i="1"/>
  <c r="P9" i="1"/>
  <c r="P6" i="1"/>
  <c r="K9" i="1"/>
  <c r="K6" i="1"/>
  <c r="F9" i="1"/>
  <c r="F6" i="1"/>
  <c r="AR43" i="1"/>
  <c r="AO43" i="1"/>
  <c r="AL43" i="1"/>
  <c r="AI43" i="1"/>
  <c r="AD43" i="1"/>
  <c r="W43" i="1"/>
  <c r="R43" i="1"/>
  <c r="P43" i="1"/>
  <c r="K43" i="1"/>
  <c r="F43" i="1"/>
  <c r="F40" i="1"/>
  <c r="AR42" i="1"/>
  <c r="AO42" i="1"/>
  <c r="AL42" i="1"/>
  <c r="AI42" i="1"/>
  <c r="AI26" i="1"/>
  <c r="AD42" i="1"/>
  <c r="W42" i="1"/>
  <c r="W26" i="1"/>
  <c r="R26" i="1"/>
  <c r="R42" i="1"/>
  <c r="P42" i="1"/>
  <c r="K42" i="1"/>
  <c r="F42" i="1"/>
  <c r="F26" i="1"/>
  <c r="AR75" i="1"/>
  <c r="AO75" i="1"/>
  <c r="AL75" i="1"/>
  <c r="AI75" i="1"/>
  <c r="AD75" i="1"/>
  <c r="W75" i="1"/>
  <c r="R75" i="1"/>
  <c r="P75" i="1"/>
  <c r="K75" i="1"/>
  <c r="F75" i="1"/>
  <c r="AL103" i="1"/>
  <c r="AI103" i="1"/>
  <c r="AS6" i="1" l="1"/>
  <c r="AS9" i="1"/>
  <c r="AE6" i="1"/>
  <c r="AE66" i="1"/>
  <c r="AF66" i="1" s="1"/>
  <c r="AT66" i="1" s="1"/>
  <c r="U66" i="1"/>
  <c r="AE9" i="1"/>
  <c r="S9" i="1"/>
  <c r="U9" i="1" s="1"/>
  <c r="S67" i="1"/>
  <c r="S6" i="1"/>
  <c r="U6" i="1" s="1"/>
  <c r="AE43" i="1"/>
  <c r="AS43" i="1"/>
  <c r="AS42" i="1"/>
  <c r="AE42" i="1"/>
  <c r="S43" i="1"/>
  <c r="S42" i="1"/>
  <c r="U42" i="1" s="1"/>
  <c r="AE75" i="1"/>
  <c r="AS75" i="1"/>
  <c r="S75" i="1"/>
  <c r="AR40" i="1"/>
  <c r="AO40" i="1"/>
  <c r="AL40" i="1"/>
  <c r="AI40" i="1"/>
  <c r="AD40" i="1"/>
  <c r="W40" i="1"/>
  <c r="R40" i="1"/>
  <c r="P40" i="1"/>
  <c r="K40" i="1"/>
  <c r="AF9" i="1" l="1"/>
  <c r="AT9" i="1" s="1"/>
  <c r="U67" i="1"/>
  <c r="AF6" i="1"/>
  <c r="AT6" i="1" s="1"/>
  <c r="AS40" i="1"/>
  <c r="S40" i="1"/>
  <c r="U40" i="1" s="1"/>
  <c r="AE40" i="1"/>
  <c r="U43" i="1"/>
  <c r="AF43" i="1"/>
  <c r="AT43" i="1" s="1"/>
  <c r="AF42" i="1"/>
  <c r="AT42" i="1" s="1"/>
  <c r="U75" i="1"/>
  <c r="AF75" i="1"/>
  <c r="AT75" i="1" s="1"/>
  <c r="F16" i="1"/>
  <c r="AF40" i="1" l="1"/>
  <c r="AT40" i="1" s="1"/>
  <c r="W108" i="1"/>
  <c r="AI78" i="1" l="1"/>
  <c r="AI79" i="1"/>
  <c r="AL78" i="1"/>
  <c r="AL79" i="1"/>
  <c r="AO78" i="1"/>
  <c r="AO79" i="1"/>
  <c r="AR78" i="1"/>
  <c r="AR79" i="1"/>
  <c r="AD78" i="1"/>
  <c r="AD79" i="1"/>
  <c r="W78" i="1"/>
  <c r="W79" i="1"/>
  <c r="R78" i="1"/>
  <c r="R79" i="1"/>
  <c r="P78" i="1"/>
  <c r="P79" i="1"/>
  <c r="K78" i="1"/>
  <c r="K79" i="1"/>
  <c r="F78" i="1"/>
  <c r="F79" i="1"/>
  <c r="AR97" i="1"/>
  <c r="AO97" i="1"/>
  <c r="AL97" i="1"/>
  <c r="AI97" i="1"/>
  <c r="AD97" i="1"/>
  <c r="W97" i="1"/>
  <c r="R97" i="1"/>
  <c r="P97" i="1"/>
  <c r="K97" i="1"/>
  <c r="F97" i="1"/>
  <c r="F95" i="1"/>
  <c r="AE97" i="1" l="1"/>
  <c r="AE79" i="1"/>
  <c r="AS97" i="1"/>
  <c r="AE78" i="1"/>
  <c r="S79" i="1"/>
  <c r="AS79" i="1"/>
  <c r="AS78" i="1"/>
  <c r="S78" i="1"/>
  <c r="U78" i="1" s="1"/>
  <c r="S97" i="1"/>
  <c r="AF79" i="1" l="1"/>
  <c r="AT79" i="1" s="1"/>
  <c r="AF78" i="1"/>
  <c r="AT78" i="1" s="1"/>
  <c r="U79" i="1"/>
  <c r="AF97" i="1"/>
  <c r="AT97" i="1" s="1"/>
  <c r="U97" i="1"/>
  <c r="AR77" i="1" l="1"/>
  <c r="AO77" i="1"/>
  <c r="AL77" i="1"/>
  <c r="AI77" i="1"/>
  <c r="AI80" i="1"/>
  <c r="AD77" i="1"/>
  <c r="W77" i="1"/>
  <c r="W80" i="1"/>
  <c r="R77" i="1"/>
  <c r="P77" i="1"/>
  <c r="K77" i="1"/>
  <c r="F77" i="1"/>
  <c r="F80" i="1"/>
  <c r="S77" i="1" l="1"/>
  <c r="AE77" i="1"/>
  <c r="AS77" i="1"/>
  <c r="AR32" i="1"/>
  <c r="AO32" i="1"/>
  <c r="AL32" i="1"/>
  <c r="AI32" i="1"/>
  <c r="AD32" i="1"/>
  <c r="W32" i="1"/>
  <c r="R32" i="1"/>
  <c r="P32" i="1"/>
  <c r="K32" i="1"/>
  <c r="F32" i="1"/>
  <c r="AF77" i="1" l="1"/>
  <c r="AT77" i="1" s="1"/>
  <c r="U77" i="1"/>
  <c r="AE32" i="1"/>
  <c r="AS32" i="1"/>
  <c r="S32" i="1"/>
  <c r="F99" i="1"/>
  <c r="U32" i="1" l="1"/>
  <c r="AF32" i="1"/>
  <c r="AT32" i="1" s="1"/>
  <c r="AR103" i="1" l="1"/>
  <c r="AR120" i="1"/>
  <c r="AR118" i="1"/>
  <c r="AR117" i="1"/>
  <c r="AR113" i="1"/>
  <c r="AR111" i="1"/>
  <c r="AR109" i="1"/>
  <c r="AR108" i="1"/>
  <c r="AR99" i="1"/>
  <c r="AR95" i="1"/>
  <c r="AR93" i="1"/>
  <c r="AR91" i="1"/>
  <c r="AR88" i="1"/>
  <c r="AR86" i="1"/>
  <c r="AR85" i="1"/>
  <c r="AR83" i="1"/>
  <c r="AR80" i="1"/>
  <c r="AR74" i="1"/>
  <c r="AR73" i="1"/>
  <c r="AR71" i="1"/>
  <c r="AR69" i="1"/>
  <c r="AR67" i="1"/>
  <c r="AR62" i="1"/>
  <c r="AR64" i="1"/>
  <c r="AR60" i="1"/>
  <c r="AR58" i="1"/>
  <c r="AR52" i="1"/>
  <c r="AR54" i="1"/>
  <c r="AR56" i="1"/>
  <c r="AR50" i="1"/>
  <c r="AR47" i="1"/>
  <c r="AR45" i="1"/>
  <c r="AR29" i="1"/>
  <c r="AR38" i="1"/>
  <c r="AR36" i="1"/>
  <c r="AR34" i="1"/>
  <c r="AR30" i="1"/>
  <c r="AO29" i="1"/>
  <c r="AR26" i="1"/>
  <c r="AR24" i="1"/>
  <c r="AR22" i="1"/>
  <c r="AR19" i="1"/>
  <c r="AR16" i="1"/>
  <c r="AR14" i="1"/>
  <c r="AR10" i="1"/>
  <c r="AR5" i="1" l="1"/>
  <c r="AR28" i="1"/>
  <c r="AR68" i="1"/>
  <c r="AR90" i="1"/>
  <c r="AR98" i="1"/>
  <c r="AR76" i="1"/>
  <c r="AR44" i="1"/>
  <c r="AR110" i="1"/>
  <c r="AO108" i="1"/>
  <c r="AL108" i="1"/>
  <c r="AI108" i="1"/>
  <c r="AD108" i="1"/>
  <c r="Z108" i="1"/>
  <c r="R108" i="1"/>
  <c r="P108" i="1"/>
  <c r="K108" i="1"/>
  <c r="F108" i="1"/>
  <c r="AR121" i="1" l="1"/>
  <c r="AS108" i="1"/>
  <c r="AE108" i="1"/>
  <c r="S108" i="1"/>
  <c r="U108" i="1" s="1"/>
  <c r="AO120" i="1"/>
  <c r="AL120" i="1"/>
  <c r="AI120" i="1"/>
  <c r="AI117" i="1"/>
  <c r="AD120" i="1"/>
  <c r="AD117" i="1"/>
  <c r="W120" i="1"/>
  <c r="AF108" i="1" l="1"/>
  <c r="AT108" i="1" s="1"/>
  <c r="AS120" i="1"/>
  <c r="AE120" i="1"/>
  <c r="R120" i="1"/>
  <c r="R117" i="1"/>
  <c r="P120" i="1"/>
  <c r="P117" i="1"/>
  <c r="K120" i="1"/>
  <c r="K118" i="1"/>
  <c r="F120" i="1"/>
  <c r="F118" i="1"/>
  <c r="S120" i="1" l="1"/>
  <c r="R124" i="1"/>
  <c r="P124" i="1"/>
  <c r="K124" i="1"/>
  <c r="F124" i="1"/>
  <c r="AO103" i="1"/>
  <c r="AD103" i="1"/>
  <c r="W103" i="1"/>
  <c r="R103" i="1"/>
  <c r="P103" i="1"/>
  <c r="K103" i="1"/>
  <c r="F103" i="1"/>
  <c r="F98" i="1" s="1"/>
  <c r="AO118" i="1"/>
  <c r="AO117" i="1"/>
  <c r="AO113" i="1"/>
  <c r="AO111" i="1"/>
  <c r="AL118" i="1"/>
  <c r="AL117" i="1"/>
  <c r="AL113" i="1"/>
  <c r="AL111" i="1"/>
  <c r="AI118" i="1"/>
  <c r="AI113" i="1"/>
  <c r="AI111" i="1"/>
  <c r="AD118" i="1"/>
  <c r="AD113" i="1"/>
  <c r="AD111" i="1"/>
  <c r="AE117" i="1"/>
  <c r="W118" i="1"/>
  <c r="W113" i="1"/>
  <c r="W111" i="1"/>
  <c r="R118" i="1"/>
  <c r="R113" i="1"/>
  <c r="R111" i="1"/>
  <c r="P118" i="1"/>
  <c r="P113" i="1"/>
  <c r="P111" i="1"/>
  <c r="K117" i="1"/>
  <c r="K113" i="1"/>
  <c r="K111" i="1"/>
  <c r="F117" i="1"/>
  <c r="F113" i="1"/>
  <c r="F111" i="1"/>
  <c r="AO109" i="1"/>
  <c r="AL109" i="1"/>
  <c r="AI109" i="1"/>
  <c r="AD109" i="1"/>
  <c r="Z109" i="1"/>
  <c r="W109" i="1"/>
  <c r="R109" i="1"/>
  <c r="K109" i="1"/>
  <c r="P109" i="1"/>
  <c r="F109" i="1"/>
  <c r="AO99" i="1"/>
  <c r="AL99" i="1"/>
  <c r="AI99" i="1"/>
  <c r="AI98" i="1" s="1"/>
  <c r="AD99" i="1"/>
  <c r="W99" i="1"/>
  <c r="R99" i="1"/>
  <c r="P99" i="1"/>
  <c r="AO95" i="1"/>
  <c r="AO93" i="1"/>
  <c r="AO91" i="1"/>
  <c r="AL95" i="1"/>
  <c r="AL93" i="1"/>
  <c r="AL91" i="1"/>
  <c r="AI95" i="1"/>
  <c r="AI93" i="1"/>
  <c r="AI91" i="1"/>
  <c r="AD95" i="1"/>
  <c r="AD93" i="1"/>
  <c r="AD91" i="1"/>
  <c r="W95" i="1"/>
  <c r="W93" i="1"/>
  <c r="W91" i="1"/>
  <c r="R95" i="1"/>
  <c r="R93" i="1"/>
  <c r="R91" i="1"/>
  <c r="P95" i="1"/>
  <c r="P93" i="1"/>
  <c r="P91" i="1"/>
  <c r="K95" i="1"/>
  <c r="K93" i="1"/>
  <c r="K91" i="1"/>
  <c r="F93" i="1"/>
  <c r="F91" i="1"/>
  <c r="AO88" i="1"/>
  <c r="AO86" i="1"/>
  <c r="AO85" i="1"/>
  <c r="AO83" i="1"/>
  <c r="AO80" i="1"/>
  <c r="AL88" i="1"/>
  <c r="AL86" i="1"/>
  <c r="AL85" i="1"/>
  <c r="AL83" i="1"/>
  <c r="AL80" i="1"/>
  <c r="AI88" i="1"/>
  <c r="AI86" i="1"/>
  <c r="AI85" i="1"/>
  <c r="AI83" i="1"/>
  <c r="AD88" i="1"/>
  <c r="AD86" i="1"/>
  <c r="AD85" i="1"/>
  <c r="AD83" i="1"/>
  <c r="AD80" i="1"/>
  <c r="W88" i="1"/>
  <c r="W86" i="1"/>
  <c r="W85" i="1"/>
  <c r="W83" i="1"/>
  <c r="R88" i="1"/>
  <c r="R86" i="1"/>
  <c r="R85" i="1"/>
  <c r="R83" i="1"/>
  <c r="R80" i="1"/>
  <c r="P88" i="1"/>
  <c r="P86" i="1"/>
  <c r="P85" i="1"/>
  <c r="P83" i="1"/>
  <c r="P80" i="1"/>
  <c r="K88" i="1"/>
  <c r="K86" i="1"/>
  <c r="K85" i="1"/>
  <c r="K83" i="1"/>
  <c r="K80" i="1"/>
  <c r="F88" i="1"/>
  <c r="F86" i="1"/>
  <c r="F85" i="1"/>
  <c r="F83" i="1"/>
  <c r="AO74" i="1"/>
  <c r="AO73" i="1"/>
  <c r="AO71" i="1"/>
  <c r="AO69" i="1"/>
  <c r="AL74" i="1"/>
  <c r="AL73" i="1"/>
  <c r="AL71" i="1"/>
  <c r="AL69" i="1"/>
  <c r="AI74" i="1"/>
  <c r="AI73" i="1"/>
  <c r="AI71" i="1"/>
  <c r="AI69" i="1"/>
  <c r="AD74" i="1"/>
  <c r="AD73" i="1"/>
  <c r="AD71" i="1"/>
  <c r="AD69" i="1"/>
  <c r="W74" i="1"/>
  <c r="W73" i="1"/>
  <c r="W71" i="1"/>
  <c r="W69" i="1"/>
  <c r="R74" i="1"/>
  <c r="R73" i="1"/>
  <c r="R71" i="1"/>
  <c r="R69" i="1"/>
  <c r="P74" i="1"/>
  <c r="P73" i="1"/>
  <c r="P71" i="1"/>
  <c r="P69" i="1"/>
  <c r="K74" i="1"/>
  <c r="K73" i="1"/>
  <c r="K71" i="1"/>
  <c r="K69" i="1"/>
  <c r="F74" i="1"/>
  <c r="F73" i="1"/>
  <c r="F71" i="1"/>
  <c r="F69" i="1"/>
  <c r="AO67" i="1"/>
  <c r="AO64" i="1"/>
  <c r="AO62" i="1"/>
  <c r="AO60" i="1"/>
  <c r="AO58" i="1"/>
  <c r="AO56" i="1"/>
  <c r="AO54" i="1"/>
  <c r="AO52" i="1"/>
  <c r="AO50" i="1"/>
  <c r="AO47" i="1"/>
  <c r="AO45" i="1"/>
  <c r="AL67" i="1"/>
  <c r="AL64" i="1"/>
  <c r="AL62" i="1"/>
  <c r="AL60" i="1"/>
  <c r="AL58" i="1"/>
  <c r="AL56" i="1"/>
  <c r="AL54" i="1"/>
  <c r="AL52" i="1"/>
  <c r="AL50" i="1"/>
  <c r="AL47" i="1"/>
  <c r="AL45" i="1"/>
  <c r="AI67" i="1"/>
  <c r="AI64" i="1"/>
  <c r="AI62" i="1"/>
  <c r="AI60" i="1"/>
  <c r="AI58" i="1"/>
  <c r="AI56" i="1"/>
  <c r="AI54" i="1"/>
  <c r="AI52" i="1"/>
  <c r="AI50" i="1"/>
  <c r="AI47" i="1"/>
  <c r="AI45" i="1"/>
  <c r="AD67" i="1"/>
  <c r="AD64" i="1"/>
  <c r="AD62" i="1"/>
  <c r="AD60" i="1"/>
  <c r="AD58" i="1"/>
  <c r="AD56" i="1"/>
  <c r="AD54" i="1"/>
  <c r="AD52" i="1"/>
  <c r="AD50" i="1"/>
  <c r="AD47" i="1"/>
  <c r="AD45" i="1"/>
  <c r="W64" i="1"/>
  <c r="W62" i="1"/>
  <c r="W60" i="1"/>
  <c r="W58" i="1"/>
  <c r="W56" i="1"/>
  <c r="W54" i="1"/>
  <c r="W52" i="1"/>
  <c r="W50" i="1"/>
  <c r="W47" i="1"/>
  <c r="W45" i="1"/>
  <c r="R64" i="1"/>
  <c r="R62" i="1"/>
  <c r="R60" i="1"/>
  <c r="R58" i="1"/>
  <c r="R56" i="1"/>
  <c r="R54" i="1"/>
  <c r="R52" i="1"/>
  <c r="R50" i="1"/>
  <c r="R47" i="1"/>
  <c r="R45" i="1"/>
  <c r="P64" i="1"/>
  <c r="P62" i="1"/>
  <c r="P60" i="1"/>
  <c r="P58" i="1"/>
  <c r="P56" i="1"/>
  <c r="P54" i="1"/>
  <c r="P52" i="1"/>
  <c r="P50" i="1"/>
  <c r="P47" i="1"/>
  <c r="P45" i="1"/>
  <c r="K64" i="1"/>
  <c r="K62" i="1"/>
  <c r="K60" i="1"/>
  <c r="K58" i="1"/>
  <c r="K56" i="1"/>
  <c r="K54" i="1"/>
  <c r="K52" i="1"/>
  <c r="K50" i="1"/>
  <c r="K47" i="1"/>
  <c r="K45" i="1"/>
  <c r="F64" i="1"/>
  <c r="F62" i="1"/>
  <c r="F60" i="1"/>
  <c r="F58" i="1"/>
  <c r="F56" i="1"/>
  <c r="F54" i="1"/>
  <c r="F52" i="1"/>
  <c r="F50" i="1"/>
  <c r="F47" i="1"/>
  <c r="F45" i="1"/>
  <c r="AO38" i="1"/>
  <c r="AO36" i="1"/>
  <c r="AO34" i="1"/>
  <c r="AO30" i="1"/>
  <c r="AD38" i="1"/>
  <c r="AD36" i="1"/>
  <c r="AD34" i="1"/>
  <c r="AD30" i="1"/>
  <c r="AD29" i="1"/>
  <c r="W38" i="1"/>
  <c r="W36" i="1"/>
  <c r="W34" i="1"/>
  <c r="W30" i="1"/>
  <c r="W29" i="1"/>
  <c r="R38" i="1"/>
  <c r="R36" i="1"/>
  <c r="R34" i="1"/>
  <c r="R30" i="1"/>
  <c r="R29" i="1"/>
  <c r="P38" i="1"/>
  <c r="P36" i="1"/>
  <c r="P34" i="1"/>
  <c r="P30" i="1"/>
  <c r="P29" i="1"/>
  <c r="K38" i="1"/>
  <c r="K36" i="1"/>
  <c r="K34" i="1"/>
  <c r="K30" i="1"/>
  <c r="K29" i="1"/>
  <c r="F38" i="1"/>
  <c r="F36" i="1"/>
  <c r="F34" i="1"/>
  <c r="F30" i="1"/>
  <c r="F29" i="1"/>
  <c r="AO26" i="1"/>
  <c r="AL26" i="1"/>
  <c r="AD26" i="1"/>
  <c r="P26" i="1"/>
  <c r="K26" i="1"/>
  <c r="AO22" i="1"/>
  <c r="AL22" i="1"/>
  <c r="AI22" i="1"/>
  <c r="AD22" i="1"/>
  <c r="W22" i="1"/>
  <c r="R22" i="1"/>
  <c r="P22" i="1"/>
  <c r="K22" i="1"/>
  <c r="F22" i="1"/>
  <c r="AO19" i="1"/>
  <c r="AL16" i="1"/>
  <c r="AL19" i="1"/>
  <c r="AI19" i="1"/>
  <c r="AD19" i="1"/>
  <c r="W19" i="1"/>
  <c r="R19" i="1"/>
  <c r="P19" i="1"/>
  <c r="K19" i="1"/>
  <c r="F19" i="1"/>
  <c r="AO16" i="1"/>
  <c r="AI16" i="1"/>
  <c r="AD16" i="1"/>
  <c r="W16" i="1"/>
  <c r="R16" i="1"/>
  <c r="P16" i="1"/>
  <c r="K16" i="1"/>
  <c r="AO14" i="1"/>
  <c r="AL14" i="1"/>
  <c r="AI14" i="1"/>
  <c r="AD14" i="1"/>
  <c r="AD10" i="1"/>
  <c r="W14" i="1"/>
  <c r="W10" i="1"/>
  <c r="R14" i="1"/>
  <c r="P14" i="1"/>
  <c r="K14" i="1"/>
  <c r="F14" i="1"/>
  <c r="AO10" i="1"/>
  <c r="AL10" i="1"/>
  <c r="AI10" i="1"/>
  <c r="R10" i="1"/>
  <c r="P10" i="1"/>
  <c r="K10" i="1"/>
  <c r="F10" i="1"/>
  <c r="P44" i="1" l="1"/>
  <c r="S26" i="1"/>
  <c r="U26" i="1" s="1"/>
  <c r="R68" i="1"/>
  <c r="Z68" i="1"/>
  <c r="AO68" i="1"/>
  <c r="K76" i="1"/>
  <c r="AE95" i="1"/>
  <c r="R98" i="1"/>
  <c r="AS26" i="1"/>
  <c r="AE26" i="1"/>
  <c r="K28" i="1"/>
  <c r="F28" i="1"/>
  <c r="W28" i="1"/>
  <c r="AD28" i="1"/>
  <c r="R28" i="1"/>
  <c r="AO28" i="1"/>
  <c r="AI68" i="1"/>
  <c r="P28" i="1"/>
  <c r="Z28" i="1"/>
  <c r="K68" i="1"/>
  <c r="F68" i="1"/>
  <c r="P68" i="1"/>
  <c r="W68" i="1"/>
  <c r="F76" i="1"/>
  <c r="AL68" i="1"/>
  <c r="AD68" i="1"/>
  <c r="P90" i="1"/>
  <c r="Z90" i="1"/>
  <c r="S95" i="1"/>
  <c r="AD90" i="1"/>
  <c r="AI90" i="1"/>
  <c r="AS95" i="1"/>
  <c r="AL90" i="1"/>
  <c r="F90" i="1"/>
  <c r="R90" i="1"/>
  <c r="S124" i="1"/>
  <c r="K90" i="1"/>
  <c r="AO90" i="1"/>
  <c r="W90" i="1"/>
  <c r="R76" i="1"/>
  <c r="Z76" i="1"/>
  <c r="AE80" i="1"/>
  <c r="AI76" i="1"/>
  <c r="AO76" i="1"/>
  <c r="W76" i="1"/>
  <c r="AD76" i="1"/>
  <c r="AL76" i="1"/>
  <c r="AS80" i="1"/>
  <c r="P76" i="1"/>
  <c r="S80" i="1"/>
  <c r="K44" i="1"/>
  <c r="AL98" i="1"/>
  <c r="F44" i="1"/>
  <c r="K98" i="1"/>
  <c r="W98" i="1"/>
  <c r="AS47" i="1"/>
  <c r="AS64" i="1"/>
  <c r="AS71" i="1"/>
  <c r="AD98" i="1"/>
  <c r="Z98" i="1"/>
  <c r="AO98" i="1"/>
  <c r="P98" i="1"/>
  <c r="AS88" i="1"/>
  <c r="AS52" i="1"/>
  <c r="AS91" i="1"/>
  <c r="AS50" i="1"/>
  <c r="AS74" i="1"/>
  <c r="AS45" i="1"/>
  <c r="AS62" i="1"/>
  <c r="AS69" i="1"/>
  <c r="AS86" i="1"/>
  <c r="AS117" i="1"/>
  <c r="AS73" i="1"/>
  <c r="AS83" i="1"/>
  <c r="AS67" i="1"/>
  <c r="AS16" i="1"/>
  <c r="AS54" i="1"/>
  <c r="AS93" i="1"/>
  <c r="AS10" i="1"/>
  <c r="AS19" i="1"/>
  <c r="AS56" i="1"/>
  <c r="AS111" i="1"/>
  <c r="AS58" i="1"/>
  <c r="AS113" i="1"/>
  <c r="AS60" i="1"/>
  <c r="AS118" i="1"/>
  <c r="AS22" i="1"/>
  <c r="S111" i="1"/>
  <c r="AS85" i="1"/>
  <c r="AS14" i="1"/>
  <c r="AS99" i="1"/>
  <c r="AS103" i="1"/>
  <c r="AO110" i="1"/>
  <c r="AE73" i="1"/>
  <c r="S83" i="1"/>
  <c r="AE52" i="1"/>
  <c r="AE83" i="1"/>
  <c r="AE111" i="1"/>
  <c r="AE67" i="1"/>
  <c r="AE74" i="1"/>
  <c r="AE71" i="1"/>
  <c r="S118" i="1"/>
  <c r="U118" i="1" s="1"/>
  <c r="AE109" i="1"/>
  <c r="S22" i="1"/>
  <c r="S36" i="1"/>
  <c r="U36" i="1" s="1"/>
  <c r="S50" i="1"/>
  <c r="U50" i="1" s="1"/>
  <c r="AE118" i="1"/>
  <c r="AE14" i="1"/>
  <c r="AE22" i="1"/>
  <c r="AE36" i="1"/>
  <c r="S19" i="1"/>
  <c r="U19" i="1" s="1"/>
  <c r="AE54" i="1"/>
  <c r="AE88" i="1"/>
  <c r="S117" i="1"/>
  <c r="U117" i="1" s="1"/>
  <c r="AE60" i="1"/>
  <c r="S74" i="1"/>
  <c r="U74" i="1" s="1"/>
  <c r="AE91" i="1"/>
  <c r="AE10" i="1"/>
  <c r="AE34" i="1"/>
  <c r="AO44" i="1"/>
  <c r="AE38" i="1"/>
  <c r="W44" i="1"/>
  <c r="AD44" i="1"/>
  <c r="AL44" i="1"/>
  <c r="S113" i="1"/>
  <c r="U113" i="1" s="1"/>
  <c r="S10" i="1"/>
  <c r="U10" i="1" s="1"/>
  <c r="S16" i="1"/>
  <c r="U16" i="1" s="1"/>
  <c r="AE47" i="1"/>
  <c r="AE64" i="1"/>
  <c r="AE56" i="1"/>
  <c r="AE85" i="1"/>
  <c r="S91" i="1"/>
  <c r="S38" i="1"/>
  <c r="U38" i="1" s="1"/>
  <c r="AE50" i="1"/>
  <c r="AE58" i="1"/>
  <c r="S73" i="1"/>
  <c r="U73" i="1" s="1"/>
  <c r="K110" i="1"/>
  <c r="AE113" i="1"/>
  <c r="R44" i="1"/>
  <c r="AE16" i="1"/>
  <c r="AI44" i="1"/>
  <c r="AE69" i="1"/>
  <c r="S85" i="1"/>
  <c r="U85" i="1" s="1"/>
  <c r="S109" i="1"/>
  <c r="U109" i="1" s="1"/>
  <c r="AS109" i="1"/>
  <c r="S93" i="1"/>
  <c r="S34" i="1"/>
  <c r="S56" i="1"/>
  <c r="S64" i="1"/>
  <c r="U64" i="1" s="1"/>
  <c r="Z44" i="1"/>
  <c r="AE45" i="1"/>
  <c r="S86" i="1"/>
  <c r="U86" i="1" s="1"/>
  <c r="Z110" i="1"/>
  <c r="AE29" i="1"/>
  <c r="AE103" i="1"/>
  <c r="AE19" i="1"/>
  <c r="AE30" i="1"/>
  <c r="P110" i="1"/>
  <c r="S14" i="1"/>
  <c r="U14" i="1" s="1"/>
  <c r="S54" i="1"/>
  <c r="U54" i="1" s="1"/>
  <c r="AE86" i="1"/>
  <c r="AD110" i="1"/>
  <c r="AI110" i="1"/>
  <c r="S88" i="1"/>
  <c r="U88" i="1" s="1"/>
  <c r="W110" i="1"/>
  <c r="S29" i="1"/>
  <c r="U29" i="1" s="1"/>
  <c r="R110" i="1"/>
  <c r="AE99" i="1"/>
  <c r="AL110" i="1"/>
  <c r="AF120" i="1"/>
  <c r="U120" i="1"/>
  <c r="F110" i="1"/>
  <c r="S58" i="1"/>
  <c r="S99" i="1"/>
  <c r="S69" i="1"/>
  <c r="S71" i="1"/>
  <c r="U71" i="1" s="1"/>
  <c r="AE62" i="1"/>
  <c r="S103" i="1"/>
  <c r="S47" i="1"/>
  <c r="S52" i="1"/>
  <c r="U52" i="1" s="1"/>
  <c r="S62" i="1"/>
  <c r="U62" i="1" s="1"/>
  <c r="S60" i="1"/>
  <c r="S30" i="1"/>
  <c r="S45" i="1"/>
  <c r="AL38" i="1"/>
  <c r="AI38" i="1"/>
  <c r="AL36" i="1"/>
  <c r="AI36" i="1"/>
  <c r="AL34" i="1"/>
  <c r="AI34" i="1"/>
  <c r="AL30" i="1"/>
  <c r="AI30" i="1"/>
  <c r="AL29" i="1"/>
  <c r="AI29" i="1"/>
  <c r="AO24" i="1"/>
  <c r="AO5" i="1" s="1"/>
  <c r="AL24" i="1"/>
  <c r="AL5" i="1" s="1"/>
  <c r="AI24" i="1"/>
  <c r="AI5" i="1" s="1"/>
  <c r="AD24" i="1"/>
  <c r="AD5" i="1" s="1"/>
  <c r="Z5" i="1"/>
  <c r="W24" i="1"/>
  <c r="W5" i="1" s="1"/>
  <c r="R24" i="1"/>
  <c r="R5" i="1" s="1"/>
  <c r="P24" i="1"/>
  <c r="P5" i="1" s="1"/>
  <c r="K24" i="1"/>
  <c r="K5" i="1" s="1"/>
  <c r="F24" i="1"/>
  <c r="F5" i="1" s="1"/>
  <c r="AF26" i="1" l="1"/>
  <c r="AT26" i="1" s="1"/>
  <c r="AF95" i="1"/>
  <c r="AT95" i="1" s="1"/>
  <c r="AI28" i="1"/>
  <c r="AE28" i="1"/>
  <c r="AL28" i="1"/>
  <c r="AL121" i="1" s="1"/>
  <c r="U30" i="1"/>
  <c r="S28" i="1"/>
  <c r="S76" i="1"/>
  <c r="AS90" i="1"/>
  <c r="U95" i="1"/>
  <c r="S68" i="1"/>
  <c r="AE68" i="1"/>
  <c r="AS68" i="1"/>
  <c r="AE90" i="1"/>
  <c r="S90" i="1"/>
  <c r="U93" i="1"/>
  <c r="AS34" i="1"/>
  <c r="AE98" i="1"/>
  <c r="F121" i="1"/>
  <c r="AS76" i="1"/>
  <c r="AE76" i="1"/>
  <c r="AF80" i="1"/>
  <c r="AT80" i="1" s="1"/>
  <c r="U80" i="1"/>
  <c r="U22" i="1"/>
  <c r="U56" i="1"/>
  <c r="S44" i="1"/>
  <c r="K121" i="1"/>
  <c r="AO121" i="1"/>
  <c r="P121" i="1"/>
  <c r="R121" i="1"/>
  <c r="W121" i="1"/>
  <c r="S98" i="1"/>
  <c r="AS98" i="1"/>
  <c r="AF91" i="1"/>
  <c r="AS30" i="1"/>
  <c r="AS38" i="1"/>
  <c r="AF34" i="1"/>
  <c r="AS24" i="1"/>
  <c r="AS5" i="1" s="1"/>
  <c r="AS29" i="1"/>
  <c r="AS36" i="1"/>
  <c r="AF47" i="1"/>
  <c r="AF69" i="1"/>
  <c r="AF83" i="1"/>
  <c r="U91" i="1"/>
  <c r="AF99" i="1"/>
  <c r="U83" i="1"/>
  <c r="AF118" i="1"/>
  <c r="AF50" i="1"/>
  <c r="AF64" i="1"/>
  <c r="AF36" i="1"/>
  <c r="AF22" i="1"/>
  <c r="AF85" i="1"/>
  <c r="AF19" i="1"/>
  <c r="AF58" i="1"/>
  <c r="AF117" i="1"/>
  <c r="AF38" i="1"/>
  <c r="AE110" i="1"/>
  <c r="AF109" i="1"/>
  <c r="AT109" i="1" s="1"/>
  <c r="U34" i="1"/>
  <c r="AF74" i="1"/>
  <c r="AF16" i="1"/>
  <c r="AF56" i="1"/>
  <c r="AF67" i="1"/>
  <c r="AF10" i="1"/>
  <c r="AF14" i="1"/>
  <c r="AF62" i="1"/>
  <c r="AF54" i="1"/>
  <c r="AF113" i="1"/>
  <c r="AF60" i="1"/>
  <c r="AF73" i="1"/>
  <c r="AF86" i="1"/>
  <c r="AT86" i="1" s="1"/>
  <c r="AF29" i="1"/>
  <c r="AF71" i="1"/>
  <c r="AE44" i="1"/>
  <c r="AF88" i="1"/>
  <c r="U58" i="1"/>
  <c r="U99" i="1"/>
  <c r="U111" i="1"/>
  <c r="U110" i="1" s="1"/>
  <c r="S110" i="1"/>
  <c r="AF111" i="1"/>
  <c r="U69" i="1"/>
  <c r="U68" i="1" s="1"/>
  <c r="U103" i="1"/>
  <c r="AF103" i="1"/>
  <c r="U47" i="1"/>
  <c r="AF52" i="1"/>
  <c r="AT52" i="1" s="1"/>
  <c r="U60" i="1"/>
  <c r="AF30" i="1"/>
  <c r="AF45" i="1"/>
  <c r="U45" i="1"/>
  <c r="R125" i="1"/>
  <c r="AD121" i="1"/>
  <c r="S24" i="1"/>
  <c r="K125" i="1"/>
  <c r="AE24" i="1"/>
  <c r="AE5" i="1" s="1"/>
  <c r="P125" i="1"/>
  <c r="F125" i="1"/>
  <c r="U44" i="1" l="1"/>
  <c r="AF44" i="1" s="1"/>
  <c r="S5" i="1"/>
  <c r="AF5" i="1" s="1"/>
  <c r="AS28" i="1"/>
  <c r="U28" i="1"/>
  <c r="AF28" i="1" s="1"/>
  <c r="AF68" i="1"/>
  <c r="U90" i="1"/>
  <c r="AF90" i="1" s="1"/>
  <c r="T124" i="1"/>
  <c r="U76" i="1"/>
  <c r="AF76" i="1" s="1"/>
  <c r="AI121" i="1"/>
  <c r="AE121" i="1"/>
  <c r="U98" i="1"/>
  <c r="AF98" i="1" s="1"/>
  <c r="U24" i="1"/>
  <c r="AF110" i="1"/>
  <c r="AF24" i="1"/>
  <c r="AT24" i="1" s="1"/>
  <c r="AF121" i="1" l="1"/>
  <c r="U5" i="1"/>
  <c r="U121" i="1" s="1"/>
  <c r="S121" i="1"/>
  <c r="AT10" i="1"/>
  <c r="AT14" i="1"/>
  <c r="AT16" i="1"/>
  <c r="AT19" i="1"/>
  <c r="AT22" i="1"/>
  <c r="AT29" i="1"/>
  <c r="AT30" i="1"/>
  <c r="AT34" i="1"/>
  <c r="AT36" i="1"/>
  <c r="AT38" i="1"/>
  <c r="AT45" i="1"/>
  <c r="AT47" i="1"/>
  <c r="AT50" i="1"/>
  <c r="AT54" i="1"/>
  <c r="AT56" i="1"/>
  <c r="AT58" i="1"/>
  <c r="AT60" i="1"/>
  <c r="AT62" i="1"/>
  <c r="AT64" i="1"/>
  <c r="AS44" i="1"/>
  <c r="AT67" i="1"/>
  <c r="AT69" i="1"/>
  <c r="AT71" i="1"/>
  <c r="AT73" i="1"/>
  <c r="AT74" i="1"/>
  <c r="AT83" i="1"/>
  <c r="AT85" i="1"/>
  <c r="AT88" i="1"/>
  <c r="AT91" i="1"/>
  <c r="AT93" i="1"/>
  <c r="AT99" i="1"/>
  <c r="AT111" i="1"/>
  <c r="AT113" i="1"/>
  <c r="AT117" i="1"/>
  <c r="AT120" i="1"/>
  <c r="AS110" i="1"/>
  <c r="AT118" i="1"/>
  <c r="AT103" i="1"/>
  <c r="AT5" i="1" l="1"/>
  <c r="AT28" i="1"/>
  <c r="AT68" i="1"/>
  <c r="AT76" i="1"/>
  <c r="AT90" i="1"/>
  <c r="AT44" i="1"/>
  <c r="AS121" i="1"/>
  <c r="AT98" i="1"/>
  <c r="AT110" i="1"/>
  <c r="AT121" i="1" l="1"/>
</calcChain>
</file>

<file path=xl/sharedStrings.xml><?xml version="1.0" encoding="utf-8"?>
<sst xmlns="http://schemas.openxmlformats.org/spreadsheetml/2006/main" count="614" uniqueCount="602">
  <si>
    <t>單位別</t>
    <phoneticPr fontId="4" type="noConversion"/>
  </si>
  <si>
    <t>編  制  內  教  員</t>
    <phoneticPr fontId="4" type="noConversion"/>
  </si>
  <si>
    <t>教師
小計</t>
    <phoneticPr fontId="4" type="noConversion"/>
  </si>
  <si>
    <t>合聘教師</t>
    <phoneticPr fontId="3" type="noConversion"/>
  </si>
  <si>
    <t>系合計</t>
    <phoneticPr fontId="4" type="noConversion"/>
  </si>
  <si>
    <t>教　　授</t>
    <phoneticPr fontId="4" type="noConversion"/>
  </si>
  <si>
    <t>計</t>
    <phoneticPr fontId="4" type="noConversion"/>
  </si>
  <si>
    <t>副　教　授</t>
    <phoneticPr fontId="4" type="noConversion"/>
  </si>
  <si>
    <t>助　理　教　授</t>
    <phoneticPr fontId="4" type="noConversion"/>
  </si>
  <si>
    <t>講師</t>
    <phoneticPr fontId="4" type="noConversion"/>
  </si>
  <si>
    <t>編制
教師</t>
    <phoneticPr fontId="4" type="noConversion"/>
  </si>
  <si>
    <t>助教</t>
    <phoneticPr fontId="3" type="noConversion"/>
  </si>
  <si>
    <t>編制內人員合計</t>
    <phoneticPr fontId="3" type="noConversion"/>
  </si>
  <si>
    <t>副   教   授</t>
    <phoneticPr fontId="4" type="noConversion"/>
  </si>
  <si>
    <t>計</t>
    <phoneticPr fontId="4" type="noConversion"/>
  </si>
  <si>
    <t>助理教授</t>
    <phoneticPr fontId="4" type="noConversion"/>
  </si>
  <si>
    <t>講師</t>
    <phoneticPr fontId="4" type="noConversion"/>
  </si>
  <si>
    <t>教　　授</t>
    <phoneticPr fontId="3" type="noConversion"/>
  </si>
  <si>
    <t>計</t>
  </si>
  <si>
    <t>副　教　授</t>
    <phoneticPr fontId="3" type="noConversion"/>
  </si>
  <si>
    <t>助　理　教　授</t>
  </si>
  <si>
    <t>合聘教師合計</t>
    <phoneticPr fontId="3" type="noConversion"/>
  </si>
  <si>
    <t>理 工 學 院</t>
    <phoneticPr fontId="4" type="noConversion"/>
  </si>
  <si>
    <t>應用數學系</t>
    <phoneticPr fontId="4" type="noConversion"/>
  </si>
  <si>
    <t>曹振海</t>
  </si>
  <si>
    <t>張子貴</t>
  </si>
  <si>
    <t>曾玉玲</t>
  </si>
  <si>
    <t>黃延安</t>
  </si>
  <si>
    <t>郭大衛</t>
  </si>
  <si>
    <t>張菁華</t>
  </si>
  <si>
    <t>王昆湶</t>
  </si>
  <si>
    <t>吳建銘</t>
  </si>
  <si>
    <t>資訊工程學系</t>
    <phoneticPr fontId="4" type="noConversion"/>
  </si>
  <si>
    <t>林信鋒</t>
  </si>
  <si>
    <t>黃振榮</t>
  </si>
  <si>
    <t>江政欽</t>
  </si>
  <si>
    <t>張道顧</t>
  </si>
  <si>
    <t>陳旻秀</t>
  </si>
  <si>
    <t>雍忠</t>
    <phoneticPr fontId="4" type="noConversion"/>
  </si>
  <si>
    <t>周世杰</t>
  </si>
  <si>
    <t>蔡正雄</t>
  </si>
  <si>
    <t>顏士淨</t>
  </si>
  <si>
    <t>高韓英</t>
    <phoneticPr fontId="3" type="noConversion"/>
  </si>
  <si>
    <t>張意政</t>
  </si>
  <si>
    <t>賴志宏</t>
  </si>
  <si>
    <t>羅壽之</t>
    <phoneticPr fontId="4" type="noConversion"/>
  </si>
  <si>
    <t>楊慶隆</t>
  </si>
  <si>
    <t>吳秀陽</t>
  </si>
  <si>
    <t>李佳洪</t>
    <phoneticPr fontId="3" type="noConversion"/>
  </si>
  <si>
    <t>蘇玟珉</t>
    <phoneticPr fontId="3" type="noConversion"/>
  </si>
  <si>
    <t>物理學系</t>
    <phoneticPr fontId="4" type="noConversion"/>
  </si>
  <si>
    <t>鄭嘉良</t>
  </si>
  <si>
    <t>柯學初</t>
  </si>
  <si>
    <t>彭文平</t>
  </si>
  <si>
    <t>張俊明</t>
  </si>
  <si>
    <t>陳企寧</t>
  </si>
  <si>
    <t>郭永綱</t>
  </si>
  <si>
    <t>李大興</t>
  </si>
  <si>
    <t>吳勝允</t>
  </si>
  <si>
    <t>葉振斌</t>
    <phoneticPr fontId="3" type="noConversion"/>
  </si>
  <si>
    <t>化學系</t>
    <phoneticPr fontId="4" type="noConversion"/>
  </si>
  <si>
    <t>張海舟</t>
  </si>
  <si>
    <t>張秀華</t>
  </si>
  <si>
    <t>蘇宏基</t>
  </si>
  <si>
    <t>江政剛</t>
  </si>
  <si>
    <t>方靜雯</t>
    <phoneticPr fontId="4" type="noConversion"/>
  </si>
  <si>
    <t>何彥鵬</t>
    <phoneticPr fontId="3" type="noConversion"/>
  </si>
  <si>
    <t>朱家亮</t>
  </si>
  <si>
    <t>劉鎮維</t>
  </si>
  <si>
    <t>林宛蓉</t>
    <phoneticPr fontId="3" type="noConversion"/>
  </si>
  <si>
    <t>電機工程學系</t>
    <phoneticPr fontId="4" type="noConversion"/>
  </si>
  <si>
    <t>林群傑</t>
  </si>
  <si>
    <t>謝欣然</t>
  </si>
  <si>
    <t>黃家華</t>
  </si>
  <si>
    <t>陳震宇</t>
  </si>
  <si>
    <t>劉耿銘</t>
  </si>
  <si>
    <t>張伯浩</t>
    <phoneticPr fontId="4" type="noConversion"/>
  </si>
  <si>
    <t>陳俊全</t>
    <phoneticPr fontId="4" type="noConversion"/>
  </si>
  <si>
    <t>翁若敏</t>
  </si>
  <si>
    <t>光電工程學系</t>
    <phoneticPr fontId="4" type="noConversion"/>
  </si>
  <si>
    <t>林楚軒</t>
  </si>
  <si>
    <t>徐裕奎</t>
  </si>
  <si>
    <t>莊沁融</t>
  </si>
  <si>
    <t>材料科學與工程學系</t>
    <phoneticPr fontId="4" type="noConversion"/>
  </si>
  <si>
    <t>傅彥培</t>
  </si>
  <si>
    <t>田禮嘉</t>
  </si>
  <si>
    <t>陳素華</t>
  </si>
  <si>
    <t>紀渥德</t>
  </si>
  <si>
    <t>陳怡嘉</t>
    <phoneticPr fontId="3" type="noConversion"/>
  </si>
  <si>
    <t>陳俊良</t>
    <phoneticPr fontId="3" type="noConversion"/>
  </si>
  <si>
    <t>管 理 學 院</t>
    <phoneticPr fontId="4" type="noConversion"/>
  </si>
  <si>
    <t>管理科學與財金國際學士學位學程</t>
    <phoneticPr fontId="4" type="noConversion"/>
  </si>
  <si>
    <t>陳膺郁</t>
    <phoneticPr fontId="4" type="noConversion"/>
  </si>
  <si>
    <t>陳淑玲</t>
  </si>
  <si>
    <t>會計學系</t>
    <phoneticPr fontId="4" type="noConversion"/>
  </si>
  <si>
    <t>林穎芬</t>
  </si>
  <si>
    <t>黃德芬</t>
  </si>
  <si>
    <t>王肇蘭</t>
  </si>
  <si>
    <t>姚維仁</t>
  </si>
  <si>
    <t>張益誠</t>
  </si>
  <si>
    <t>資訊管理學系</t>
    <phoneticPr fontId="4" type="noConversion"/>
  </si>
  <si>
    <t>邱素文</t>
  </si>
  <si>
    <t>許芳銘</t>
  </si>
  <si>
    <t>陳偉銘</t>
    <phoneticPr fontId="3" type="noConversion"/>
  </si>
  <si>
    <t>江志卿</t>
  </si>
  <si>
    <t>侯佳利</t>
  </si>
  <si>
    <t>陳林志</t>
  </si>
  <si>
    <t>財務金融學系</t>
    <phoneticPr fontId="4" type="noConversion"/>
  </si>
  <si>
    <t>蕭朝興</t>
  </si>
  <si>
    <t>黃瑞卿</t>
  </si>
  <si>
    <t>李明龍</t>
  </si>
  <si>
    <t>王詩韻</t>
  </si>
  <si>
    <t>侯介澤</t>
  </si>
  <si>
    <t>蕭義龍</t>
  </si>
  <si>
    <t>池祥萱</t>
  </si>
  <si>
    <t>呂進瑞</t>
  </si>
  <si>
    <t>國際企業學系</t>
    <phoneticPr fontId="4" type="noConversion"/>
  </si>
  <si>
    <t>楊國彬</t>
  </si>
  <si>
    <t>彭玉樹</t>
  </si>
  <si>
    <t>林達榮</t>
  </si>
  <si>
    <t>張國義</t>
  </si>
  <si>
    <t>欒錦榮</t>
  </si>
  <si>
    <t>洪新民</t>
  </si>
  <si>
    <t>陳柏元</t>
  </si>
  <si>
    <t>夏締青</t>
    <phoneticPr fontId="4" type="noConversion"/>
  </si>
  <si>
    <t>王廷升</t>
  </si>
  <si>
    <t>陳怡廷</t>
  </si>
  <si>
    <t>觀光暨休閒遊憩學系</t>
    <phoneticPr fontId="4" type="noConversion"/>
  </si>
  <si>
    <t>吳宗瓊</t>
  </si>
  <si>
    <t>陳麗如</t>
  </si>
  <si>
    <t>賴來新</t>
  </si>
  <si>
    <t>人文社會科學學院</t>
    <phoneticPr fontId="4" type="noConversion"/>
  </si>
  <si>
    <t>許又方</t>
  </si>
  <si>
    <t>吳明益</t>
    <phoneticPr fontId="4" type="noConversion"/>
  </si>
  <si>
    <t>李依倩</t>
    <phoneticPr fontId="4" type="noConversion"/>
  </si>
  <si>
    <t>游宗蓉</t>
    <phoneticPr fontId="4" type="noConversion"/>
  </si>
  <si>
    <t>中國語文學系</t>
    <phoneticPr fontId="4" type="noConversion"/>
  </si>
  <si>
    <t>李正芬</t>
  </si>
  <si>
    <t>魏慈德</t>
  </si>
  <si>
    <t>吳冠宏</t>
  </si>
  <si>
    <t>程克雅</t>
  </si>
  <si>
    <t>吳儀鳳</t>
  </si>
  <si>
    <t>謝明陽</t>
  </si>
  <si>
    <t>顏進雄</t>
  </si>
  <si>
    <t>劉惠萍</t>
  </si>
  <si>
    <t>張蜀蕙</t>
    <phoneticPr fontId="3" type="noConversion"/>
  </si>
  <si>
    <t>巫俊勳</t>
    <phoneticPr fontId="3" type="noConversion"/>
  </si>
  <si>
    <t>英美語文學系</t>
    <phoneticPr fontId="4" type="noConversion"/>
  </si>
  <si>
    <t xml:space="preserve">許甄倚                      </t>
    <phoneticPr fontId="4" type="noConversion"/>
  </si>
  <si>
    <t>蔡淑芬</t>
  </si>
  <si>
    <t>施雅純</t>
  </si>
  <si>
    <t>鄭育霖</t>
  </si>
  <si>
    <t>楊植喬</t>
  </si>
  <si>
    <t>嚴愛群</t>
  </si>
  <si>
    <t>臺灣文化學系</t>
    <phoneticPr fontId="4" type="noConversion"/>
  </si>
  <si>
    <t>郭澤寬</t>
  </si>
  <si>
    <t>黃雯娟</t>
  </si>
  <si>
    <t>潘繼道</t>
    <phoneticPr fontId="4" type="noConversion"/>
  </si>
  <si>
    <t>郭俊麟</t>
    <phoneticPr fontId="4" type="noConversion"/>
  </si>
  <si>
    <t>張瓊文</t>
    <phoneticPr fontId="4" type="noConversion"/>
  </si>
  <si>
    <t>林潤華</t>
    <phoneticPr fontId="4" type="noConversion"/>
  </si>
  <si>
    <t>葉爾建</t>
    <phoneticPr fontId="4" type="noConversion"/>
  </si>
  <si>
    <t>經濟學系</t>
    <phoneticPr fontId="4" type="noConversion"/>
  </si>
  <si>
    <t>洪嘉瑜</t>
  </si>
  <si>
    <t>林燕淑</t>
  </si>
  <si>
    <t>李娓瑋</t>
  </si>
  <si>
    <t>林忠樑</t>
  </si>
  <si>
    <t>陳建福</t>
  </si>
  <si>
    <t>王友利</t>
  </si>
  <si>
    <t>羅德芬</t>
  </si>
  <si>
    <t>歷史學系</t>
    <phoneticPr fontId="4" type="noConversion"/>
  </si>
  <si>
    <t>陳鴻圖</t>
  </si>
  <si>
    <t>諮商與臨床心理學系</t>
    <phoneticPr fontId="4" type="noConversion"/>
  </si>
  <si>
    <t>王純娟</t>
    <phoneticPr fontId="3" type="noConversion"/>
  </si>
  <si>
    <t>劉効樺</t>
  </si>
  <si>
    <t>高倜歐</t>
    <phoneticPr fontId="4" type="noConversion"/>
  </si>
  <si>
    <t>蔣世光</t>
    <phoneticPr fontId="4" type="noConversion"/>
  </si>
  <si>
    <t>公共行政學系</t>
    <phoneticPr fontId="4" type="noConversion"/>
  </si>
  <si>
    <t>朱景鵬</t>
    <phoneticPr fontId="4" type="noConversion"/>
  </si>
  <si>
    <t>魯炳炎</t>
    <phoneticPr fontId="4" type="noConversion"/>
  </si>
  <si>
    <t>石忠山</t>
    <phoneticPr fontId="4" type="noConversion"/>
  </si>
  <si>
    <t>羅晉</t>
    <phoneticPr fontId="3" type="noConversion"/>
  </si>
  <si>
    <t>朱鎮明</t>
    <phoneticPr fontId="4" type="noConversion"/>
  </si>
  <si>
    <t>社會學系</t>
  </si>
  <si>
    <t>黎德星</t>
    <phoneticPr fontId="3" type="noConversion"/>
  </si>
  <si>
    <t>呂傑華</t>
  </si>
  <si>
    <t>莊致嘉</t>
  </si>
  <si>
    <t>陳素梅</t>
  </si>
  <si>
    <t>蔡侑霖</t>
  </si>
  <si>
    <t>梁莉芳</t>
  </si>
  <si>
    <t>石世豪</t>
  </si>
  <si>
    <t>賴宇松</t>
  </si>
  <si>
    <t>張郁齡</t>
  </si>
  <si>
    <t>原住民民族學院</t>
    <phoneticPr fontId="4" type="noConversion"/>
  </si>
  <si>
    <t>林徐達</t>
  </si>
  <si>
    <t>林素珍</t>
  </si>
  <si>
    <t>葉秀燕</t>
  </si>
  <si>
    <t>李招瑩</t>
  </si>
  <si>
    <t>陳毅峰</t>
  </si>
  <si>
    <t>楊政賢</t>
  </si>
  <si>
    <t>陳張培
倫</t>
    <phoneticPr fontId="4" type="noConversion"/>
  </si>
  <si>
    <t>民族語言與傳播學系</t>
    <phoneticPr fontId="4" type="noConversion"/>
  </si>
  <si>
    <t>李佩容</t>
  </si>
  <si>
    <t>孫嘉穗</t>
    <phoneticPr fontId="4" type="noConversion"/>
  </si>
  <si>
    <t>簡月真</t>
  </si>
  <si>
    <t>董克景</t>
    <phoneticPr fontId="4" type="noConversion"/>
  </si>
  <si>
    <t>湯愛玉</t>
  </si>
  <si>
    <t>林俊偉</t>
  </si>
  <si>
    <t>花師教育學院</t>
    <phoneticPr fontId="4" type="noConversion"/>
  </si>
  <si>
    <t>教育與潛能開發學系</t>
    <phoneticPr fontId="4" type="noConversion"/>
  </si>
  <si>
    <t>劉唯玉</t>
  </si>
  <si>
    <t>高台茜</t>
  </si>
  <si>
    <t>劉明洲</t>
  </si>
  <si>
    <t>高金成</t>
  </si>
  <si>
    <t>張德勝</t>
  </si>
  <si>
    <t>劉佩雲</t>
  </si>
  <si>
    <t>李崗</t>
  </si>
  <si>
    <t>李明憲</t>
    <phoneticPr fontId="3" type="noConversion"/>
  </si>
  <si>
    <t>教育行政與管理學系</t>
    <phoneticPr fontId="4" type="noConversion"/>
  </si>
  <si>
    <t>范熾文</t>
  </si>
  <si>
    <t>潘文福</t>
    <phoneticPr fontId="4" type="noConversion"/>
  </si>
  <si>
    <t>紀惠英</t>
  </si>
  <si>
    <t>蘇鈺楠</t>
  </si>
  <si>
    <t>吳新傑</t>
  </si>
  <si>
    <t>陳成宏</t>
    <phoneticPr fontId="4" type="noConversion"/>
  </si>
  <si>
    <t>簡梅瑩</t>
    <phoneticPr fontId="4" type="noConversion"/>
  </si>
  <si>
    <t>特殊教育學系</t>
    <phoneticPr fontId="4" type="noConversion"/>
  </si>
  <si>
    <t>林坤燦</t>
  </si>
  <si>
    <t>黃榮真</t>
  </si>
  <si>
    <t>施清祥</t>
    <phoneticPr fontId="3" type="noConversion"/>
  </si>
  <si>
    <t>廖永堃</t>
  </si>
  <si>
    <t>蔣明珊</t>
  </si>
  <si>
    <t>王淑惠</t>
  </si>
  <si>
    <t>林玟秀</t>
  </si>
  <si>
    <t>幼兒教育學系</t>
    <phoneticPr fontId="4" type="noConversion"/>
  </si>
  <si>
    <t>林俊瑩</t>
  </si>
  <si>
    <t>張明麗</t>
  </si>
  <si>
    <t>傅建益</t>
  </si>
  <si>
    <t>蔡佳燕</t>
  </si>
  <si>
    <t>體育與運動科學系</t>
    <phoneticPr fontId="4" type="noConversion"/>
  </si>
  <si>
    <t>林如瀚</t>
  </si>
  <si>
    <t>王令儀</t>
  </si>
  <si>
    <t>尚憶薇</t>
  </si>
  <si>
    <t>藝術學院</t>
    <phoneticPr fontId="4" type="noConversion"/>
  </si>
  <si>
    <t>音樂學系</t>
    <phoneticPr fontId="4" type="noConversion"/>
  </si>
  <si>
    <t>劉惠芝</t>
  </si>
  <si>
    <t>于汶蕙</t>
  </si>
  <si>
    <t>沈克恕</t>
  </si>
  <si>
    <t>彭翠萍</t>
    <phoneticPr fontId="4" type="noConversion"/>
  </si>
  <si>
    <t>林斐文</t>
    <phoneticPr fontId="4" type="noConversion"/>
  </si>
  <si>
    <t>洪于茜</t>
    <phoneticPr fontId="4" type="noConversion"/>
  </si>
  <si>
    <t>林世悠</t>
  </si>
  <si>
    <t>藝術與設計學系</t>
    <phoneticPr fontId="4" type="noConversion"/>
  </si>
  <si>
    <t>洪莫愁</t>
  </si>
  <si>
    <t>藝術創意產業學系</t>
    <phoneticPr fontId="4" type="noConversion"/>
  </si>
  <si>
    <t>萬煜瑤</t>
    <phoneticPr fontId="4" type="noConversion"/>
  </si>
  <si>
    <t>羅美蘭</t>
    <phoneticPr fontId="4" type="noConversion"/>
  </si>
  <si>
    <t>自然資源與環境學系</t>
    <phoneticPr fontId="4" type="noConversion"/>
  </si>
  <si>
    <t>張文彥</t>
  </si>
  <si>
    <t>李俊鴻</t>
    <phoneticPr fontId="3" type="noConversion"/>
  </si>
  <si>
    <t>蔡建福</t>
  </si>
  <si>
    <t>張有和</t>
  </si>
  <si>
    <t>楊懿如</t>
  </si>
  <si>
    <t>張成華</t>
  </si>
  <si>
    <t>周志青</t>
  </si>
  <si>
    <t>蘇銘千</t>
  </si>
  <si>
    <t>戴興盛</t>
    <phoneticPr fontId="4" type="noConversion"/>
  </si>
  <si>
    <t>吳海音</t>
  </si>
  <si>
    <t>楊悠娟</t>
  </si>
  <si>
    <t>許育誠</t>
  </si>
  <si>
    <t>蔡金河</t>
  </si>
  <si>
    <t>許世璋</t>
  </si>
  <si>
    <t>顧瑜君</t>
  </si>
  <si>
    <t>黃文彬</t>
  </si>
  <si>
    <t>顏君毅</t>
  </si>
  <si>
    <t>劉瑩三</t>
  </si>
  <si>
    <t>師資培育中心</t>
    <phoneticPr fontId="4" type="noConversion"/>
  </si>
  <si>
    <t>通識教育中心</t>
    <phoneticPr fontId="4" type="noConversion"/>
  </si>
  <si>
    <t>徐輝明</t>
  </si>
  <si>
    <t>語言中心</t>
    <phoneticPr fontId="4" type="noConversion"/>
  </si>
  <si>
    <t>林融慕</t>
  </si>
  <si>
    <t>魏克倫</t>
  </si>
  <si>
    <t>宋睿騏</t>
  </si>
  <si>
    <t>吳仙風</t>
  </si>
  <si>
    <t>林千里</t>
  </si>
  <si>
    <t>周庭加</t>
  </si>
  <si>
    <t>鄭岱芸</t>
  </si>
  <si>
    <t>陳勁廷</t>
  </si>
  <si>
    <t>許瑞珍</t>
  </si>
  <si>
    <t>華語文中心</t>
    <phoneticPr fontId="4" type="noConversion"/>
  </si>
  <si>
    <t>傅國忠</t>
  </si>
  <si>
    <t>體育中心</t>
    <phoneticPr fontId="4" type="noConversion"/>
  </si>
  <si>
    <t>簡桂寶</t>
  </si>
  <si>
    <t>許文豪</t>
  </si>
  <si>
    <t>陳怡靜</t>
  </si>
  <si>
    <t>江正發</t>
  </si>
  <si>
    <t>海洋生物研究所</t>
  </si>
  <si>
    <t>呂美津</t>
    <phoneticPr fontId="4" type="noConversion"/>
  </si>
  <si>
    <t>謝泓諺</t>
  </si>
  <si>
    <t>劉弼仁</t>
  </si>
  <si>
    <t>合計</t>
    <phoneticPr fontId="3" type="noConversion"/>
  </si>
  <si>
    <t>研究人員</t>
  </si>
  <si>
    <t>研究員</t>
    <phoneticPr fontId="3" type="noConversion"/>
  </si>
  <si>
    <t>計</t>
    <phoneticPr fontId="3" type="noConversion"/>
  </si>
  <si>
    <t>副研究員</t>
    <phoneticPr fontId="3" type="noConversion"/>
  </si>
  <si>
    <t>助理研究員</t>
    <phoneticPr fontId="3" type="noConversion"/>
  </si>
  <si>
    <t>研究助理</t>
    <phoneticPr fontId="3" type="noConversion"/>
  </si>
  <si>
    <t>編制內人員合計</t>
    <phoneticPr fontId="3" type="noConversion"/>
  </si>
  <si>
    <t>圖書資訊處</t>
    <phoneticPr fontId="3" type="noConversion"/>
  </si>
  <si>
    <t>李宇峰</t>
    <phoneticPr fontId="4" type="noConversion"/>
  </si>
  <si>
    <t>合　　　計</t>
    <phoneticPr fontId="4" type="noConversion"/>
  </si>
  <si>
    <t>孫文琦</t>
    <phoneticPr fontId="3" type="noConversion"/>
  </si>
  <si>
    <t>李政誼</t>
    <phoneticPr fontId="3" type="noConversion"/>
  </si>
  <si>
    <t>包淳偉</t>
    <phoneticPr fontId="3" type="noConversion"/>
  </si>
  <si>
    <t>余慧君</t>
    <phoneticPr fontId="3" type="noConversion"/>
  </si>
  <si>
    <t>原住民族樂舞與藝術
學士學位學程</t>
    <phoneticPr fontId="3" type="noConversion"/>
  </si>
  <si>
    <t>巫喜瑞</t>
    <phoneticPr fontId="3" type="noConversion"/>
  </si>
  <si>
    <t>張志明</t>
    <phoneticPr fontId="3" type="noConversion"/>
  </si>
  <si>
    <t>陳筱華</t>
    <phoneticPr fontId="3" type="noConversion"/>
  </si>
  <si>
    <t>蔡志宏</t>
    <phoneticPr fontId="3" type="noConversion"/>
  </si>
  <si>
    <t>梁剛荐</t>
    <phoneticPr fontId="3" type="noConversion"/>
  </si>
  <si>
    <t>錢嘉琳</t>
    <phoneticPr fontId="3" type="noConversion"/>
  </si>
  <si>
    <t>魏茂國</t>
    <phoneticPr fontId="3" type="noConversion"/>
  </si>
  <si>
    <t>陳慧華</t>
    <phoneticPr fontId="3" type="noConversion"/>
  </si>
  <si>
    <t>林嘉德</t>
    <phoneticPr fontId="3" type="noConversion"/>
  </si>
  <si>
    <t>陳文盛</t>
    <phoneticPr fontId="3" type="noConversion"/>
  </si>
  <si>
    <t>楊鈞凱</t>
    <phoneticPr fontId="3" type="noConversion"/>
  </si>
  <si>
    <t>謝若蘭</t>
    <phoneticPr fontId="3" type="noConversion"/>
  </si>
  <si>
    <t>楊茂村</t>
    <phoneticPr fontId="4" type="noConversion"/>
  </si>
  <si>
    <t>賴寶蓮</t>
    <phoneticPr fontId="4" type="noConversion"/>
  </si>
  <si>
    <t>林國知</t>
    <phoneticPr fontId="4" type="noConversion"/>
  </si>
  <si>
    <t>劉福成</t>
    <phoneticPr fontId="4" type="noConversion"/>
  </si>
  <si>
    <t>陳美娟</t>
    <phoneticPr fontId="4" type="noConversion"/>
  </si>
  <si>
    <t>林家五</t>
    <phoneticPr fontId="4" type="noConversion"/>
  </si>
  <si>
    <t>黃宗潔</t>
    <phoneticPr fontId="4" type="noConversion"/>
  </si>
  <si>
    <t>彭衍綸</t>
    <phoneticPr fontId="4" type="noConversion"/>
  </si>
  <si>
    <t>黃熾霖</t>
    <phoneticPr fontId="4" type="noConversion"/>
  </si>
  <si>
    <t>馬庫斯
路易</t>
    <phoneticPr fontId="4" type="noConversion"/>
  </si>
  <si>
    <t>王麗倩</t>
    <phoneticPr fontId="4" type="noConversion"/>
  </si>
  <si>
    <t>韓毓琦</t>
    <phoneticPr fontId="4" type="noConversion"/>
  </si>
  <si>
    <t>日宏煜</t>
    <phoneticPr fontId="4" type="noConversion"/>
  </si>
  <si>
    <t>湯運添</t>
    <phoneticPr fontId="4" type="noConversion"/>
  </si>
  <si>
    <t>法律學系</t>
    <phoneticPr fontId="4" type="noConversion"/>
  </si>
  <si>
    <t>官彥良</t>
    <phoneticPr fontId="3" type="noConversion"/>
  </si>
  <si>
    <t>彭致文</t>
    <phoneticPr fontId="3" type="noConversion"/>
  </si>
  <si>
    <t>陳國庭</t>
    <phoneticPr fontId="3" type="noConversion"/>
  </si>
  <si>
    <t>謝佩蓁</t>
    <phoneticPr fontId="3" type="noConversion"/>
  </si>
  <si>
    <t>劉慧</t>
    <phoneticPr fontId="3" type="noConversion"/>
  </si>
  <si>
    <t>林育賢</t>
    <phoneticPr fontId="4" type="noConversion"/>
  </si>
  <si>
    <t>亞太區域研究博士班</t>
    <phoneticPr fontId="3" type="noConversion"/>
  </si>
  <si>
    <t>吳怡菱</t>
    <phoneticPr fontId="4" type="noConversion"/>
  </si>
  <si>
    <t>周育如</t>
    <phoneticPr fontId="4" type="noConversion"/>
  </si>
  <si>
    <t>陳元朋</t>
    <phoneticPr fontId="3" type="noConversion"/>
  </si>
  <si>
    <t>莊曉霞</t>
    <phoneticPr fontId="3" type="noConversion"/>
  </si>
  <si>
    <t>李宜澤</t>
    <phoneticPr fontId="3" type="noConversion"/>
  </si>
  <si>
    <t>蔣佳玲</t>
    <phoneticPr fontId="3" type="noConversion"/>
  </si>
  <si>
    <t>李光中</t>
    <phoneticPr fontId="3" type="noConversion"/>
  </si>
  <si>
    <t>林祥偉</t>
    <phoneticPr fontId="3" type="noConversion"/>
  </si>
  <si>
    <t>翁胤哲</t>
    <phoneticPr fontId="3" type="noConversion"/>
  </si>
  <si>
    <t>黎士鳴</t>
    <phoneticPr fontId="3" type="noConversion"/>
  </si>
  <si>
    <t>李世偉</t>
    <phoneticPr fontId="3" type="noConversion"/>
  </si>
  <si>
    <t>羅安娜</t>
    <phoneticPr fontId="3" type="noConversion"/>
  </si>
  <si>
    <t>楊翠</t>
    <phoneticPr fontId="4" type="noConversion"/>
  </si>
  <si>
    <t>范耕維</t>
    <phoneticPr fontId="3" type="noConversion"/>
  </si>
  <si>
    <t>林明</t>
    <phoneticPr fontId="3" type="noConversion"/>
  </si>
  <si>
    <t>李易儒</t>
    <phoneticPr fontId="3" type="noConversion"/>
  </si>
  <si>
    <t>林繼偉</t>
    <phoneticPr fontId="3" type="noConversion"/>
  </si>
  <si>
    <t>白益豪</t>
    <phoneticPr fontId="4" type="noConversion"/>
  </si>
  <si>
    <t>社會參與中心</t>
    <phoneticPr fontId="4" type="noConversion"/>
  </si>
  <si>
    <t>講師</t>
    <phoneticPr fontId="4" type="noConversion"/>
  </si>
  <si>
    <t>計</t>
    <phoneticPr fontId="4" type="noConversion"/>
  </si>
  <si>
    <t>黃玉娟</t>
    <phoneticPr fontId="3" type="noConversion"/>
  </si>
  <si>
    <t>游冬齡</t>
    <phoneticPr fontId="3" type="noConversion"/>
  </si>
  <si>
    <t>蔡維明</t>
    <phoneticPr fontId="3" type="noConversion"/>
  </si>
  <si>
    <t>陳毓昀</t>
    <phoneticPr fontId="3" type="noConversion"/>
  </si>
  <si>
    <t>徐偉庭</t>
    <phoneticPr fontId="3" type="noConversion"/>
  </si>
  <si>
    <t>張寶云</t>
    <phoneticPr fontId="4" type="noConversion"/>
  </si>
  <si>
    <t>魏貽君</t>
    <phoneticPr fontId="4" type="noConversion"/>
  </si>
  <si>
    <t>許育銘</t>
    <phoneticPr fontId="4" type="noConversion"/>
  </si>
  <si>
    <t>藍玉玲</t>
    <phoneticPr fontId="3" type="noConversion"/>
  </si>
  <si>
    <t>王沂釗</t>
    <phoneticPr fontId="4" type="noConversion"/>
  </si>
  <si>
    <t>陳進金</t>
    <phoneticPr fontId="3" type="noConversion"/>
  </si>
  <si>
    <t>張詠詠</t>
    <phoneticPr fontId="54" type="noConversion"/>
  </si>
  <si>
    <t>鄭期緯</t>
    <phoneticPr fontId="54" type="noConversion"/>
  </si>
  <si>
    <t>林伯彥</t>
    <phoneticPr fontId="54" type="noConversion"/>
  </si>
  <si>
    <t>廖苡全</t>
    <phoneticPr fontId="54" type="noConversion"/>
  </si>
  <si>
    <t>馬綱廷</t>
    <phoneticPr fontId="54" type="noConversion"/>
  </si>
  <si>
    <t>李佩珍</t>
    <phoneticPr fontId="4" type="noConversion"/>
  </si>
  <si>
    <t>湯森林</t>
    <phoneticPr fontId="4" type="noConversion"/>
  </si>
  <si>
    <t>林登秋</t>
    <phoneticPr fontId="4" type="noConversion"/>
  </si>
  <si>
    <t>環境暨海洋學院</t>
    <phoneticPr fontId="4" type="noConversion"/>
  </si>
  <si>
    <t>縱谷跨域書院學士學位學程</t>
    <phoneticPr fontId="4" type="noConversion"/>
  </si>
  <si>
    <t>洄瀾學院</t>
    <phoneticPr fontId="4" type="noConversion"/>
  </si>
  <si>
    <t>羅德謙</t>
    <phoneticPr fontId="4" type="noConversion"/>
  </si>
  <si>
    <t>魏廣晧</t>
    <phoneticPr fontId="4" type="noConversion"/>
  </si>
  <si>
    <t>郭令權</t>
    <phoneticPr fontId="4" type="noConversion"/>
  </si>
  <si>
    <t>林淑雅</t>
    <phoneticPr fontId="4" type="noConversion"/>
  </si>
  <si>
    <t>陳怡方</t>
    <phoneticPr fontId="4" type="noConversion"/>
  </si>
  <si>
    <t>郭文昌</t>
    <phoneticPr fontId="4" type="noConversion"/>
  </si>
  <si>
    <t>黃成永</t>
    <phoneticPr fontId="4" type="noConversion"/>
  </si>
  <si>
    <t>吳偉谷</t>
    <phoneticPr fontId="4" type="noConversion"/>
  </si>
  <si>
    <t>王昱心</t>
    <phoneticPr fontId="4" type="noConversion"/>
  </si>
  <si>
    <t>楊昌斌</t>
    <phoneticPr fontId="4" type="noConversion"/>
  </si>
  <si>
    <t>尤素娟</t>
    <phoneticPr fontId="4" type="noConversion"/>
  </si>
  <si>
    <t>林奇蓉</t>
    <phoneticPr fontId="4" type="noConversion"/>
  </si>
  <si>
    <t>鄭立婷</t>
    <phoneticPr fontId="4" type="noConversion"/>
  </si>
  <si>
    <t>張蘭石</t>
    <phoneticPr fontId="4" type="noConversion"/>
  </si>
  <si>
    <t>金蕙涵</t>
    <phoneticPr fontId="4" type="noConversion"/>
  </si>
  <si>
    <t>徐明莉</t>
    <phoneticPr fontId="4" type="noConversion"/>
  </si>
  <si>
    <t>編制外專任教學人員(含計畫)</t>
    <phoneticPr fontId="4" type="noConversion"/>
  </si>
  <si>
    <t>編制外人員合計</t>
    <phoneticPr fontId="4" type="noConversion"/>
  </si>
  <si>
    <t>邱建章</t>
    <phoneticPr fontId="4" type="noConversion"/>
  </si>
  <si>
    <t>林建亨</t>
    <phoneticPr fontId="4" type="noConversion"/>
  </si>
  <si>
    <t>余英松</t>
    <phoneticPr fontId="4" type="noConversion"/>
  </si>
  <si>
    <t>陳建男</t>
    <phoneticPr fontId="4" type="noConversion"/>
  </si>
  <si>
    <t>陳正杰</t>
    <phoneticPr fontId="4" type="noConversion"/>
  </si>
  <si>
    <t>陳雯虹</t>
    <phoneticPr fontId="3" type="noConversion"/>
  </si>
  <si>
    <t>陳家慧</t>
    <phoneticPr fontId="4" type="noConversion"/>
  </si>
  <si>
    <t>許芙瑄</t>
    <phoneticPr fontId="3" type="noConversion"/>
  </si>
  <si>
    <t>林國華</t>
    <phoneticPr fontId="4" type="noConversion"/>
  </si>
  <si>
    <t>吳佩儀</t>
    <phoneticPr fontId="4" type="noConversion"/>
  </si>
  <si>
    <t>陳長慶</t>
    <phoneticPr fontId="4" type="noConversion"/>
  </si>
  <si>
    <t>張瑞宜</t>
    <phoneticPr fontId="4" type="noConversion"/>
  </si>
  <si>
    <t>傅可恩</t>
    <phoneticPr fontId="4" type="noConversion"/>
  </si>
  <si>
    <t>徐暘展</t>
    <phoneticPr fontId="4" type="noConversion"/>
  </si>
  <si>
    <t>藍姆路˙卡造</t>
    <phoneticPr fontId="4" type="noConversion"/>
  </si>
  <si>
    <t>張紘睿</t>
    <phoneticPr fontId="4" type="noConversion"/>
  </si>
  <si>
    <t>吳柏宏</t>
    <phoneticPr fontId="4" type="noConversion"/>
  </si>
  <si>
    <t>花師教育學院</t>
    <phoneticPr fontId="4" type="noConversion"/>
  </si>
  <si>
    <t>金榮泰</t>
    <phoneticPr fontId="4" type="noConversion"/>
  </si>
  <si>
    <t>余振民</t>
    <phoneticPr fontId="3" type="noConversion"/>
  </si>
  <si>
    <t>簡至鴻</t>
    <phoneticPr fontId="4" type="noConversion"/>
  </si>
  <si>
    <t>林雅凡</t>
    <phoneticPr fontId="4" type="noConversion"/>
  </si>
  <si>
    <t>李沐齊</t>
    <phoneticPr fontId="3" type="noConversion"/>
  </si>
  <si>
    <t>張桂祥</t>
    <phoneticPr fontId="4" type="noConversion"/>
  </si>
  <si>
    <t>陳德豪</t>
    <phoneticPr fontId="4" type="noConversion"/>
  </si>
  <si>
    <t>方天熹</t>
    <phoneticPr fontId="4" type="noConversion"/>
  </si>
  <si>
    <t>周文臣</t>
    <phoneticPr fontId="4" type="noConversion"/>
  </si>
  <si>
    <t>陳仲吉</t>
    <phoneticPr fontId="4" type="noConversion"/>
  </si>
  <si>
    <t>鄭明修</t>
    <phoneticPr fontId="4" type="noConversion"/>
  </si>
  <si>
    <t>韓僑權</t>
    <phoneticPr fontId="4" type="noConversion"/>
  </si>
  <si>
    <t>郭傑民</t>
    <phoneticPr fontId="4" type="noConversion"/>
  </si>
  <si>
    <t>田名璋</t>
    <phoneticPr fontId="3" type="noConversion"/>
  </si>
  <si>
    <t>張淑華</t>
    <phoneticPr fontId="4" type="noConversion"/>
  </si>
  <si>
    <t>劉承邦</t>
    <phoneticPr fontId="4" type="noConversion"/>
  </si>
  <si>
    <t>黃玉林</t>
    <phoneticPr fontId="4" type="noConversion"/>
  </si>
  <si>
    <t>紀信昌</t>
    <phoneticPr fontId="4" type="noConversion"/>
  </si>
  <si>
    <t>胡鍇</t>
    <phoneticPr fontId="4" type="noConversion"/>
  </si>
  <si>
    <t>賴昀辰</t>
    <phoneticPr fontId="4" type="noConversion"/>
  </si>
  <si>
    <t>葉韻翠</t>
    <phoneticPr fontId="4" type="noConversion"/>
  </si>
  <si>
    <t>徐揮彥</t>
    <phoneticPr fontId="4" type="noConversion"/>
  </si>
  <si>
    <t>陳忠將</t>
    <phoneticPr fontId="4" type="noConversion"/>
  </si>
  <si>
    <t>莊錦秀</t>
    <phoneticPr fontId="4" type="noConversion"/>
  </si>
  <si>
    <t>謝函芸</t>
    <phoneticPr fontId="4" type="noConversion"/>
  </si>
  <si>
    <t>謝長倭</t>
    <phoneticPr fontId="4" type="noConversion"/>
  </si>
  <si>
    <t>黃灝勻</t>
    <phoneticPr fontId="4" type="noConversion"/>
  </si>
  <si>
    <t>陳怡君</t>
    <phoneticPr fontId="4" type="noConversion"/>
  </si>
  <si>
    <t>劉芳瑜</t>
    <phoneticPr fontId="4" type="noConversion"/>
  </si>
  <si>
    <t>張容嘉</t>
    <phoneticPr fontId="4" type="noConversion"/>
  </si>
  <si>
    <t>林念臻</t>
    <phoneticPr fontId="4" type="noConversion"/>
  </si>
  <si>
    <t>劉怡君</t>
    <phoneticPr fontId="4" type="noConversion"/>
  </si>
  <si>
    <t>蔣念祖</t>
    <phoneticPr fontId="4" type="noConversion"/>
  </si>
  <si>
    <t>張嘉珍</t>
    <phoneticPr fontId="3" type="noConversion"/>
  </si>
  <si>
    <t>陳孝夫</t>
    <phoneticPr fontId="4" type="noConversion"/>
  </si>
  <si>
    <t>周慧君</t>
    <phoneticPr fontId="4" type="noConversion"/>
  </si>
  <si>
    <t>生化暨分子醫學科學系</t>
    <phoneticPr fontId="3" type="noConversion"/>
  </si>
  <si>
    <t>林子新</t>
    <phoneticPr fontId="4" type="noConversion"/>
  </si>
  <si>
    <t>劉慧珍</t>
    <phoneticPr fontId="4" type="noConversion"/>
  </si>
  <si>
    <r>
      <t>高怡安</t>
    </r>
    <r>
      <rPr>
        <sz val="6"/>
        <rFont val="微軟正黑體"/>
        <family val="2"/>
        <charset val="136"/>
      </rPr>
      <t>Wasiq Silan</t>
    </r>
    <phoneticPr fontId="4" type="noConversion"/>
  </si>
  <si>
    <t>簡立欣</t>
    <phoneticPr fontId="4" type="noConversion"/>
  </si>
  <si>
    <t>黃靖惠</t>
    <phoneticPr fontId="4" type="noConversion"/>
  </si>
  <si>
    <t>賴柏欣</t>
    <phoneticPr fontId="4" type="noConversion"/>
  </si>
  <si>
    <t>李慧芳</t>
    <phoneticPr fontId="4" type="noConversion"/>
  </si>
  <si>
    <t>林鳳貞</t>
    <phoneticPr fontId="4" type="noConversion"/>
  </si>
  <si>
    <t>張凱程</t>
    <phoneticPr fontId="4" type="noConversion"/>
  </si>
  <si>
    <t>陳韋翰</t>
    <phoneticPr fontId="4" type="noConversion"/>
  </si>
  <si>
    <t>洪耀明</t>
    <phoneticPr fontId="3" type="noConversion"/>
  </si>
  <si>
    <t>張文權</t>
    <phoneticPr fontId="4" type="noConversion"/>
  </si>
  <si>
    <t>游冬齡</t>
    <phoneticPr fontId="3" type="noConversion"/>
  </si>
  <si>
    <t>蔡維明</t>
    <phoneticPr fontId="4" type="noConversion"/>
  </si>
  <si>
    <t>林雅蘋</t>
    <phoneticPr fontId="4" type="noConversion"/>
  </si>
  <si>
    <t>游冬齡</t>
    <phoneticPr fontId="4" type="noConversion"/>
  </si>
  <si>
    <t>黃玉娟</t>
    <phoneticPr fontId="4" type="noConversion"/>
  </si>
  <si>
    <t>楊成湛</t>
    <phoneticPr fontId="4" type="noConversion"/>
  </si>
  <si>
    <t>羅彥宇</t>
    <phoneticPr fontId="4" type="noConversion"/>
  </si>
  <si>
    <t>林聖軒</t>
    <phoneticPr fontId="4" type="noConversion"/>
  </si>
  <si>
    <t>葉國暉</t>
    <phoneticPr fontId="4" type="noConversion"/>
  </si>
  <si>
    <t>藝術跨領域國際博士班</t>
    <phoneticPr fontId="4" type="noConversion"/>
  </si>
  <si>
    <t>徐秀菊</t>
    <phoneticPr fontId="4" type="noConversion"/>
  </si>
  <si>
    <t>多元文化教育碩士班</t>
    <phoneticPr fontId="4" type="noConversion"/>
  </si>
  <si>
    <t>多元文化教育博士班</t>
    <phoneticPr fontId="4" type="noConversion"/>
  </si>
  <si>
    <t>謝顥音</t>
    <phoneticPr fontId="4" type="noConversion"/>
  </si>
  <si>
    <t>王采薇</t>
    <phoneticPr fontId="4" type="noConversion"/>
  </si>
  <si>
    <t>廉兮</t>
    <phoneticPr fontId="4" type="noConversion"/>
  </si>
  <si>
    <t>張瀠之</t>
    <phoneticPr fontId="4" type="noConversion"/>
  </si>
  <si>
    <t>蔡仁哲</t>
    <phoneticPr fontId="4" type="noConversion"/>
  </si>
  <si>
    <t>李真文</t>
    <phoneticPr fontId="4" type="noConversion"/>
  </si>
  <si>
    <t>陳世文</t>
    <phoneticPr fontId="4" type="noConversion"/>
  </si>
  <si>
    <t>族群關係與文化學系</t>
    <phoneticPr fontId="4" type="noConversion"/>
  </si>
  <si>
    <t>民族發展與社會工作學系</t>
    <phoneticPr fontId="4" type="noConversion"/>
  </si>
  <si>
    <t>鄭皓駿</t>
    <phoneticPr fontId="4" type="noConversion"/>
  </si>
  <si>
    <t>潘宗億</t>
    <phoneticPr fontId="4" type="noConversion"/>
  </si>
  <si>
    <t>高茂峰</t>
    <phoneticPr fontId="4" type="noConversion"/>
  </si>
  <si>
    <t>簡暐哲</t>
    <phoneticPr fontId="4" type="noConversion"/>
  </si>
  <si>
    <t>張素貞</t>
    <phoneticPr fontId="4" type="noConversion"/>
  </si>
  <si>
    <t>陳上迪</t>
    <phoneticPr fontId="4" type="noConversion"/>
  </si>
  <si>
    <t>湯晏甄</t>
    <phoneticPr fontId="4" type="noConversion"/>
  </si>
  <si>
    <t>林世揚</t>
    <phoneticPr fontId="4" type="noConversion"/>
  </si>
  <si>
    <t>曾瑞華</t>
    <phoneticPr fontId="4" type="noConversion"/>
  </si>
  <si>
    <t>林濰榕</t>
    <phoneticPr fontId="4" type="noConversion"/>
  </si>
  <si>
    <t>黃常寧</t>
    <phoneticPr fontId="4" type="noConversion"/>
  </si>
  <si>
    <t>朱文正</t>
    <phoneticPr fontId="4" type="noConversion"/>
  </si>
  <si>
    <t>林晏如</t>
    <phoneticPr fontId="4" type="noConversion"/>
  </si>
  <si>
    <r>
      <t>黃毓超　　</t>
    </r>
    <r>
      <rPr>
        <sz val="10"/>
        <color indexed="12"/>
        <rFont val="標楷體"/>
        <family val="4"/>
        <charset val="136"/>
      </rPr>
      <t/>
    </r>
    <phoneticPr fontId="4" type="noConversion"/>
  </si>
  <si>
    <t>張銘仁
(借調)</t>
    <phoneticPr fontId="3" type="noConversion"/>
  </si>
  <si>
    <t>戴德昌
(EMI)</t>
    <phoneticPr fontId="3" type="noConversion"/>
  </si>
  <si>
    <t>方文杰
(EMI)</t>
    <phoneticPr fontId="4" type="noConversion"/>
  </si>
  <si>
    <t>陳玉佳
(EMI)</t>
    <phoneticPr fontId="54" type="noConversion"/>
  </si>
  <si>
    <t>鄭辰明
(EMI)</t>
    <phoneticPr fontId="4" type="noConversion"/>
  </si>
  <si>
    <t>林澄億
(EMI)</t>
    <phoneticPr fontId="54" type="noConversion"/>
  </si>
  <si>
    <t>楊宗樺
(EMI)</t>
    <phoneticPr fontId="4" type="noConversion"/>
  </si>
  <si>
    <t>陳光和
(資安)</t>
    <phoneticPr fontId="4" type="noConversion"/>
  </si>
  <si>
    <t>林家興</t>
    <phoneticPr fontId="4" type="noConversion"/>
  </si>
  <si>
    <t>傅詩宸
(EMI)</t>
    <phoneticPr fontId="54" type="noConversion"/>
  </si>
  <si>
    <t>林哲緯</t>
    <phoneticPr fontId="4" type="noConversion"/>
  </si>
  <si>
    <t>劉英和</t>
    <phoneticPr fontId="4" type="noConversion"/>
  </si>
  <si>
    <t>陳珮綺</t>
    <phoneticPr fontId="4" type="noConversion"/>
  </si>
  <si>
    <t>袁大鈞</t>
    <phoneticPr fontId="4" type="noConversion"/>
  </si>
  <si>
    <t>林意雪</t>
    <phoneticPr fontId="4" type="noConversion"/>
  </si>
  <si>
    <t>黃華彥</t>
    <phoneticPr fontId="4" type="noConversion"/>
  </si>
  <si>
    <t>廖慶華</t>
    <phoneticPr fontId="4" type="noConversion"/>
  </si>
  <si>
    <t>李官陵</t>
    <phoneticPr fontId="4" type="noConversion"/>
  </si>
  <si>
    <t>葉旺奇</t>
    <phoneticPr fontId="4" type="noConversion"/>
  </si>
  <si>
    <r>
      <rPr>
        <sz val="9"/>
        <color theme="1"/>
        <rFont val="微軟正黑體"/>
        <family val="2"/>
        <charset val="136"/>
      </rPr>
      <t>許俊才</t>
    </r>
    <r>
      <rPr>
        <sz val="6"/>
        <color theme="1"/>
        <rFont val="微軟正黑體"/>
        <family val="2"/>
        <charset val="136"/>
      </rPr>
      <t xml:space="preserve">
Kui Kasirisir</t>
    </r>
    <phoneticPr fontId="4" type="noConversion"/>
  </si>
  <si>
    <t>原住民族研究國際博士班</t>
    <phoneticPr fontId="4" type="noConversion"/>
  </si>
  <si>
    <t>李政政</t>
    <phoneticPr fontId="4" type="noConversion"/>
  </si>
  <si>
    <t>李自然</t>
    <phoneticPr fontId="4" type="noConversion"/>
  </si>
  <si>
    <t>會計與資訊管理國際學士班</t>
    <phoneticPr fontId="4" type="noConversion"/>
  </si>
  <si>
    <t>玎公明</t>
    <phoneticPr fontId="4" type="noConversion"/>
  </si>
  <si>
    <t>吳世彬</t>
    <phoneticPr fontId="4" type="noConversion"/>
  </si>
  <si>
    <t>顏彗如</t>
    <phoneticPr fontId="4" type="noConversion"/>
  </si>
  <si>
    <t>余相賓</t>
    <phoneticPr fontId="4" type="noConversion"/>
  </si>
  <si>
    <t>林容璟</t>
    <phoneticPr fontId="4" type="noConversion"/>
  </si>
  <si>
    <t>企業管理學系暨運籌管理研究所</t>
    <phoneticPr fontId="4" type="noConversion"/>
  </si>
  <si>
    <t>謝宗翰</t>
    <phoneticPr fontId="4" type="noConversion"/>
  </si>
  <si>
    <t>廖高成</t>
    <phoneticPr fontId="4" type="noConversion"/>
  </si>
  <si>
    <t>林俊儒</t>
    <phoneticPr fontId="4" type="noConversion"/>
  </si>
  <si>
    <t>馬翊航</t>
    <phoneticPr fontId="4" type="noConversion"/>
  </si>
  <si>
    <t>李宏盈</t>
    <phoneticPr fontId="4" type="noConversion"/>
  </si>
  <si>
    <t>宋秉鈞</t>
    <phoneticPr fontId="4" type="noConversion"/>
  </si>
  <si>
    <t>洪士涵</t>
    <phoneticPr fontId="3" type="noConversion"/>
  </si>
  <si>
    <t>邱琮朗</t>
    <phoneticPr fontId="3" type="noConversion"/>
  </si>
  <si>
    <t>朱嘉雯</t>
    <phoneticPr fontId="4" type="noConversion"/>
  </si>
  <si>
    <t>大數據科學國際學士班</t>
    <phoneticPr fontId="4" type="noConversion"/>
  </si>
  <si>
    <t>林雅蘋</t>
    <phoneticPr fontId="3" type="noConversion"/>
  </si>
  <si>
    <t>蘇瑞欣</t>
    <phoneticPr fontId="4" type="noConversion"/>
  </si>
  <si>
    <t>李世緯</t>
    <phoneticPr fontId="4" type="noConversion"/>
  </si>
  <si>
    <t>顏訥</t>
    <phoneticPr fontId="4" type="noConversion"/>
  </si>
  <si>
    <t>金儒農</t>
    <phoneticPr fontId="4" type="noConversion"/>
  </si>
  <si>
    <t>華語文教學國際博士班</t>
    <phoneticPr fontId="3" type="noConversion"/>
  </si>
  <si>
    <t>邱凡芸</t>
    <phoneticPr fontId="4" type="noConversion"/>
  </si>
  <si>
    <t>吳宜瑾</t>
    <phoneticPr fontId="4" type="noConversion"/>
  </si>
  <si>
    <t>陳勇安</t>
    <phoneticPr fontId="4" type="noConversion"/>
  </si>
  <si>
    <t>沈祐民</t>
    <phoneticPr fontId="4" type="noConversion"/>
  </si>
  <si>
    <t>張飛黃</t>
    <phoneticPr fontId="4" type="noConversion"/>
  </si>
  <si>
    <t>賴彥勳</t>
    <phoneticPr fontId="4" type="noConversion"/>
  </si>
  <si>
    <t>黃星達</t>
    <phoneticPr fontId="4" type="noConversion"/>
  </si>
  <si>
    <t>劉芳晴</t>
    <phoneticPr fontId="4" type="noConversion"/>
  </si>
  <si>
    <t>林嘉志</t>
    <phoneticPr fontId="3" type="noConversion"/>
  </si>
  <si>
    <t>張世杰
(借調)</t>
    <phoneticPr fontId="3" type="noConversion"/>
  </si>
  <si>
    <t>楊宏基
(大數據)</t>
    <phoneticPr fontId="4" type="noConversion"/>
  </si>
  <si>
    <t>賴建智
(物理)</t>
    <phoneticPr fontId="4" type="noConversion"/>
  </si>
  <si>
    <t>何宇傑
(大數據)</t>
    <phoneticPr fontId="4" type="noConversion"/>
  </si>
  <si>
    <r>
      <t xml:space="preserve">傲予莫那 
</t>
    </r>
    <r>
      <rPr>
        <sz val="6"/>
        <rFont val="微軟正黑體"/>
        <family val="2"/>
        <charset val="136"/>
      </rPr>
      <t>Awi · Mona</t>
    </r>
    <phoneticPr fontId="4" type="noConversion"/>
  </si>
  <si>
    <t>王立中
(借調)</t>
    <phoneticPr fontId="3" type="noConversion"/>
  </si>
  <si>
    <t>李介祿</t>
    <phoneticPr fontId="4" type="noConversion"/>
  </si>
  <si>
    <r>
      <rPr>
        <b/>
        <u/>
        <sz val="11"/>
        <color indexed="10"/>
        <rFont val="微軟正黑體"/>
        <family val="2"/>
        <charset val="136"/>
      </rPr>
      <t xml:space="preserve"> 114學年度第2學期升等</t>
    </r>
    <r>
      <rPr>
        <b/>
        <sz val="11"/>
        <color indexed="10"/>
        <rFont val="微軟正黑體"/>
        <family val="2"/>
        <charset val="136"/>
      </rPr>
      <t>　</t>
    </r>
    <r>
      <rPr>
        <b/>
        <u/>
        <sz val="11"/>
        <color rgb="FFFF00FF"/>
        <rFont val="微軟正黑體"/>
        <family val="2"/>
        <charset val="136"/>
      </rPr>
      <t>115學年度第1學期升等</t>
    </r>
    <r>
      <rPr>
        <b/>
        <sz val="11"/>
        <color rgb="FFFF00FF"/>
        <rFont val="微軟正黑體"/>
        <family val="2"/>
        <charset val="136"/>
      </rPr>
      <t>　</t>
    </r>
    <r>
      <rPr>
        <b/>
        <u/>
        <sz val="11"/>
        <color indexed="12"/>
        <rFont val="微軟正黑體"/>
        <family val="2"/>
        <charset val="136"/>
      </rPr>
      <t>新進教</t>
    </r>
    <r>
      <rPr>
        <b/>
        <u/>
        <sz val="11"/>
        <color rgb="FF0000FF"/>
        <rFont val="微軟正黑體"/>
        <family val="2"/>
        <charset val="136"/>
      </rPr>
      <t>師</t>
    </r>
    <r>
      <rPr>
        <sz val="11"/>
        <rFont val="微軟正黑體"/>
        <family val="2"/>
        <charset val="136"/>
      </rPr>
      <t>　</t>
    </r>
    <r>
      <rPr>
        <b/>
        <u/>
        <sz val="11"/>
        <color rgb="FF94DA4E"/>
        <rFont val="微軟正黑體"/>
        <family val="2"/>
        <charset val="136"/>
      </rPr>
      <t>教學型編制外專任教學人員</t>
    </r>
    <r>
      <rPr>
        <sz val="11"/>
        <rFont val="微軟正黑體"/>
        <family val="2"/>
        <charset val="136"/>
      </rPr>
      <t>　</t>
    </r>
    <r>
      <rPr>
        <b/>
        <u/>
        <sz val="11"/>
        <color indexed="40"/>
        <rFont val="微軟正黑體"/>
        <family val="2"/>
        <charset val="136"/>
      </rPr>
      <t>休</t>
    </r>
    <r>
      <rPr>
        <b/>
        <u/>
        <sz val="11"/>
        <color rgb="FF00CCFF"/>
        <rFont val="微軟正黑體"/>
        <family val="2"/>
        <charset val="136"/>
      </rPr>
      <t>假研究</t>
    </r>
    <r>
      <rPr>
        <sz val="11"/>
        <rFont val="微軟正黑體"/>
        <family val="2"/>
        <charset val="136"/>
      </rPr>
      <t>　</t>
    </r>
    <r>
      <rPr>
        <b/>
        <u/>
        <sz val="11"/>
        <color indexed="17"/>
        <rFont val="微軟正黑體"/>
        <family val="2"/>
        <charset val="136"/>
      </rPr>
      <t>借調</t>
    </r>
    <r>
      <rPr>
        <b/>
        <sz val="11"/>
        <color indexed="17"/>
        <rFont val="微軟正黑體"/>
        <family val="2"/>
        <charset val="136"/>
      </rPr>
      <t>　</t>
    </r>
    <r>
      <rPr>
        <b/>
        <u/>
        <sz val="11"/>
        <color indexed="60"/>
        <rFont val="微軟正黑體"/>
        <family val="2"/>
        <charset val="136"/>
      </rPr>
      <t>留</t>
    </r>
    <r>
      <rPr>
        <b/>
        <u/>
        <sz val="11"/>
        <color rgb="FF993300"/>
        <rFont val="微軟正黑體"/>
        <family val="2"/>
        <charset val="136"/>
      </rPr>
      <t>職停</t>
    </r>
    <r>
      <rPr>
        <b/>
        <u/>
        <sz val="11"/>
        <color indexed="60"/>
        <rFont val="微軟正黑體"/>
        <family val="2"/>
        <charset val="136"/>
      </rPr>
      <t>薪</t>
    </r>
    <r>
      <rPr>
        <b/>
        <sz val="11"/>
        <color indexed="60"/>
        <rFont val="微軟正黑體"/>
        <family val="2"/>
        <charset val="136"/>
      </rPr>
      <t>　</t>
    </r>
    <r>
      <rPr>
        <b/>
        <u/>
        <sz val="11"/>
        <color indexed="20"/>
        <rFont val="微軟正黑體"/>
        <family val="2"/>
        <charset val="136"/>
      </rPr>
      <t>帶職帶薪研究進修</t>
    </r>
    <r>
      <rPr>
        <b/>
        <sz val="11"/>
        <color theme="1"/>
        <rFont val="微軟正黑體"/>
        <family val="2"/>
        <charset val="136"/>
      </rPr>
      <t>　</t>
    </r>
    <r>
      <rPr>
        <b/>
        <u/>
        <sz val="11"/>
        <color theme="2" tint="-0.499984740745262"/>
        <rFont val="微軟正黑體"/>
        <family val="2"/>
        <charset val="136"/>
      </rPr>
      <t>合聘(更改主從聘單位)</t>
    </r>
    <r>
      <rPr>
        <b/>
        <sz val="11"/>
        <color theme="1"/>
        <rFont val="微軟正黑體"/>
        <family val="2"/>
        <charset val="136"/>
      </rPr>
      <t>　</t>
    </r>
    <r>
      <rPr>
        <b/>
        <u/>
        <sz val="11"/>
        <color indexed="53"/>
        <rFont val="微軟正黑體"/>
        <family val="2"/>
        <charset val="136"/>
      </rPr>
      <t>合聘(從聘)及駐校作家及駐校藝術家</t>
    </r>
    <r>
      <rPr>
        <b/>
        <sz val="11"/>
        <color indexed="53"/>
        <rFont val="微軟正黑體"/>
        <family val="2"/>
        <charset val="136"/>
      </rPr>
      <t xml:space="preserve">　 </t>
    </r>
    <phoneticPr fontId="4" type="noConversion"/>
  </si>
  <si>
    <t>鄭浩宇</t>
  </si>
  <si>
    <t>鄧善娟</t>
    <phoneticPr fontId="4" type="noConversion"/>
  </si>
  <si>
    <t>Sifo Lakaw</t>
    <phoneticPr fontId="4" type="noConversion"/>
  </si>
  <si>
    <t>梁閔閔</t>
    <phoneticPr fontId="4" type="noConversion"/>
  </si>
  <si>
    <t>Octavina</t>
    <phoneticPr fontId="4" type="noConversion"/>
  </si>
  <si>
    <t>蔡思楷</t>
    <phoneticPr fontId="4" type="noConversion"/>
  </si>
  <si>
    <t>陳志冠</t>
    <phoneticPr fontId="4" type="noConversion"/>
  </si>
  <si>
    <t>吳侊儒</t>
    <phoneticPr fontId="4" type="noConversion"/>
  </si>
  <si>
    <t>艾尼克</t>
    <phoneticPr fontId="4" type="noConversion"/>
  </si>
  <si>
    <t>劉子齊</t>
    <phoneticPr fontId="4" type="noConversion"/>
  </si>
  <si>
    <t>黃粵丞</t>
    <phoneticPr fontId="4" type="noConversion"/>
  </si>
  <si>
    <t>李謹妏</t>
    <phoneticPr fontId="4" type="noConversion"/>
  </si>
  <si>
    <t>徐祖寬</t>
    <phoneticPr fontId="4" type="noConversion"/>
  </si>
  <si>
    <t>何明山</t>
    <phoneticPr fontId="4" type="noConversion"/>
  </si>
  <si>
    <r>
      <rPr>
        <b/>
        <u/>
        <sz val="11"/>
        <color indexed="10"/>
        <rFont val="微軟正黑體"/>
        <family val="2"/>
        <charset val="136"/>
      </rPr>
      <t xml:space="preserve"> 114學年度第2學期升等</t>
    </r>
    <r>
      <rPr>
        <sz val="11"/>
        <rFont val="微軟正黑體"/>
        <family val="2"/>
        <charset val="136"/>
      </rPr>
      <t>　</t>
    </r>
    <r>
      <rPr>
        <b/>
        <u/>
        <sz val="11"/>
        <color rgb="FFFF00FF"/>
        <rFont val="微軟正黑體"/>
        <family val="2"/>
        <charset val="136"/>
      </rPr>
      <t>115學年度第1學期升等</t>
    </r>
    <r>
      <rPr>
        <sz val="11"/>
        <rFont val="微軟正黑體"/>
        <family val="2"/>
        <charset val="136"/>
      </rPr>
      <t>　</t>
    </r>
    <r>
      <rPr>
        <b/>
        <u/>
        <sz val="11"/>
        <color indexed="12"/>
        <rFont val="微軟正黑體"/>
        <family val="2"/>
        <charset val="136"/>
      </rPr>
      <t>新進教</t>
    </r>
    <r>
      <rPr>
        <b/>
        <u/>
        <sz val="11"/>
        <color rgb="FF0000FF"/>
        <rFont val="微軟正黑體"/>
        <family val="2"/>
        <charset val="136"/>
      </rPr>
      <t>師</t>
    </r>
    <r>
      <rPr>
        <sz val="11"/>
        <rFont val="微軟正黑體"/>
        <family val="2"/>
        <charset val="136"/>
      </rPr>
      <t>　</t>
    </r>
    <r>
      <rPr>
        <b/>
        <u/>
        <sz val="11"/>
        <color rgb="FF94DA4E"/>
        <rFont val="微軟正黑體"/>
        <family val="2"/>
        <charset val="136"/>
      </rPr>
      <t>教學型編制外專任教學人員</t>
    </r>
    <r>
      <rPr>
        <sz val="11"/>
        <rFont val="微軟正黑體"/>
        <family val="2"/>
        <charset val="136"/>
      </rPr>
      <t>　</t>
    </r>
    <r>
      <rPr>
        <b/>
        <u/>
        <sz val="11"/>
        <color indexed="40"/>
        <rFont val="微軟正黑體"/>
        <family val="2"/>
        <charset val="136"/>
      </rPr>
      <t>休</t>
    </r>
    <r>
      <rPr>
        <b/>
        <u/>
        <sz val="11"/>
        <color rgb="FF00CCFF"/>
        <rFont val="微軟正黑體"/>
        <family val="2"/>
        <charset val="136"/>
      </rPr>
      <t>假研究</t>
    </r>
    <r>
      <rPr>
        <sz val="11"/>
        <rFont val="微軟正黑體"/>
        <family val="2"/>
        <charset val="136"/>
      </rPr>
      <t>　</t>
    </r>
    <r>
      <rPr>
        <b/>
        <u/>
        <sz val="11"/>
        <color indexed="17"/>
        <rFont val="微軟正黑體"/>
        <family val="2"/>
        <charset val="136"/>
      </rPr>
      <t>借調</t>
    </r>
    <r>
      <rPr>
        <b/>
        <sz val="11"/>
        <color indexed="17"/>
        <rFont val="微軟正黑體"/>
        <family val="2"/>
        <charset val="136"/>
      </rPr>
      <t>　</t>
    </r>
    <r>
      <rPr>
        <b/>
        <u/>
        <sz val="11"/>
        <color indexed="60"/>
        <rFont val="微軟正黑體"/>
        <family val="2"/>
        <charset val="136"/>
      </rPr>
      <t>留</t>
    </r>
    <r>
      <rPr>
        <b/>
        <u/>
        <sz val="11"/>
        <color rgb="FF993300"/>
        <rFont val="微軟正黑體"/>
        <family val="2"/>
        <charset val="136"/>
      </rPr>
      <t>職停</t>
    </r>
    <r>
      <rPr>
        <b/>
        <u/>
        <sz val="11"/>
        <color indexed="60"/>
        <rFont val="微軟正黑體"/>
        <family val="2"/>
        <charset val="136"/>
      </rPr>
      <t>薪</t>
    </r>
    <r>
      <rPr>
        <b/>
        <sz val="11"/>
        <color indexed="60"/>
        <rFont val="微軟正黑體"/>
        <family val="2"/>
        <charset val="136"/>
      </rPr>
      <t>　</t>
    </r>
    <r>
      <rPr>
        <b/>
        <u/>
        <sz val="11"/>
        <color indexed="20"/>
        <rFont val="微軟正黑體"/>
        <family val="2"/>
        <charset val="136"/>
      </rPr>
      <t>帶職帶薪研究進修</t>
    </r>
    <r>
      <rPr>
        <b/>
        <sz val="11"/>
        <color theme="1"/>
        <rFont val="微軟正黑體"/>
        <family val="2"/>
        <charset val="136"/>
      </rPr>
      <t>　</t>
    </r>
    <r>
      <rPr>
        <b/>
        <u/>
        <sz val="11"/>
        <color theme="2" tint="-0.499984740745262"/>
        <rFont val="微軟正黑體"/>
        <family val="2"/>
        <charset val="136"/>
      </rPr>
      <t>合聘(更改主從聘單位)</t>
    </r>
    <r>
      <rPr>
        <b/>
        <sz val="11"/>
        <color theme="1"/>
        <rFont val="微軟正黑體"/>
        <family val="2"/>
        <charset val="136"/>
      </rPr>
      <t>　</t>
    </r>
    <r>
      <rPr>
        <b/>
        <u/>
        <sz val="11"/>
        <color indexed="53"/>
        <rFont val="微軟正黑體"/>
        <family val="2"/>
        <charset val="136"/>
      </rPr>
      <t>合聘(從聘)及駐校作家及駐校藝術家</t>
    </r>
    <phoneticPr fontId="4" type="noConversion"/>
  </si>
  <si>
    <r>
      <t xml:space="preserve">張希文
</t>
    </r>
    <r>
      <rPr>
        <b/>
        <sz val="6"/>
        <color rgb="FFFF0000"/>
        <rFont val="微軟正黑體"/>
        <family val="2"/>
        <charset val="136"/>
      </rPr>
      <t>Lenglengman Rovaniyaw</t>
    </r>
    <phoneticPr fontId="4" type="noConversion"/>
  </si>
  <si>
    <t>黃盈豪</t>
    <phoneticPr fontId="4" type="noConversion"/>
  </si>
  <si>
    <t>賴淑娟</t>
    <phoneticPr fontId="4" type="noConversion"/>
  </si>
  <si>
    <t>溫光華</t>
    <phoneticPr fontId="4" type="noConversion"/>
  </si>
  <si>
    <t>張毓仁</t>
    <phoneticPr fontId="4" type="noConversion"/>
  </si>
  <si>
    <t>國立東華大學115學年度第1學期系所專任教師及研究人員名冊人數統計表        1150812更新</t>
    <phoneticPr fontId="4" type="noConversion"/>
  </si>
  <si>
    <t>吳韋瑩</t>
    <phoneticPr fontId="4" type="noConversion"/>
  </si>
  <si>
    <t>周君彥</t>
    <phoneticPr fontId="4" type="noConversion"/>
  </si>
  <si>
    <t>數位行銷與服務創新國際學士班</t>
    <phoneticPr fontId="4" type="noConversion"/>
  </si>
  <si>
    <t>華文文學與創作學系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</si>
</sst>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70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u/>
      <sz val="11"/>
      <color indexed="10"/>
      <name val="微軟正黑體"/>
      <family val="2"/>
      <charset val="136"/>
    </font>
    <font>
      <b/>
      <u/>
      <sz val="11"/>
      <color indexed="10"/>
      <name val="微軟正黑體"/>
      <family val="2"/>
      <charset val="136"/>
    </font>
    <font>
      <b/>
      <u/>
      <sz val="11"/>
      <color rgb="FFFF00FF"/>
      <name val="微軟正黑體"/>
      <family val="2"/>
      <charset val="136"/>
    </font>
    <font>
      <b/>
      <u/>
      <sz val="11"/>
      <color indexed="12"/>
      <name val="微軟正黑體"/>
      <family val="2"/>
      <charset val="136"/>
    </font>
    <font>
      <b/>
      <u/>
      <sz val="11"/>
      <color rgb="FF0000FF"/>
      <name val="微軟正黑體"/>
      <family val="2"/>
      <charset val="136"/>
    </font>
    <font>
      <b/>
      <u/>
      <sz val="11"/>
      <color indexed="40"/>
      <name val="微軟正黑體"/>
      <family val="2"/>
      <charset val="136"/>
    </font>
    <font>
      <b/>
      <u/>
      <sz val="11"/>
      <color rgb="FF00CCFF"/>
      <name val="微軟正黑體"/>
      <family val="2"/>
      <charset val="136"/>
    </font>
    <font>
      <b/>
      <u/>
      <sz val="11"/>
      <color indexed="17"/>
      <name val="微軟正黑體"/>
      <family val="2"/>
      <charset val="136"/>
    </font>
    <font>
      <b/>
      <u/>
      <sz val="11"/>
      <color indexed="60"/>
      <name val="微軟正黑體"/>
      <family val="2"/>
      <charset val="136"/>
    </font>
    <font>
      <b/>
      <u/>
      <sz val="11"/>
      <color rgb="FF993300"/>
      <name val="微軟正黑體"/>
      <family val="2"/>
      <charset val="136"/>
    </font>
    <font>
      <b/>
      <u/>
      <sz val="11"/>
      <color indexed="20"/>
      <name val="微軟正黑體"/>
      <family val="2"/>
      <charset val="136"/>
    </font>
    <font>
      <b/>
      <u/>
      <sz val="11"/>
      <color indexed="53"/>
      <name val="微軟正黑體"/>
      <family val="2"/>
      <charset val="136"/>
    </font>
    <font>
      <sz val="9"/>
      <name val="微軟正黑體"/>
      <family val="2"/>
      <charset val="136"/>
    </font>
    <font>
      <sz val="8"/>
      <name val="微軟正黑體"/>
      <family val="2"/>
      <charset val="136"/>
    </font>
    <font>
      <b/>
      <sz val="9"/>
      <name val="微軟正黑體"/>
      <family val="2"/>
      <charset val="136"/>
    </font>
    <font>
      <b/>
      <sz val="9"/>
      <color rgb="FF00CCFF"/>
      <name val="微軟正黑體"/>
      <family val="2"/>
      <charset val="136"/>
    </font>
    <font>
      <sz val="8"/>
      <color indexed="8"/>
      <name val="微軟正黑體"/>
      <family val="2"/>
      <charset val="136"/>
    </font>
    <font>
      <b/>
      <sz val="9"/>
      <color rgb="FFFF00FF"/>
      <name val="微軟正黑體"/>
      <family val="2"/>
      <charset val="136"/>
    </font>
    <font>
      <sz val="9"/>
      <color indexed="8"/>
      <name val="微軟正黑體"/>
      <family val="2"/>
      <charset val="136"/>
    </font>
    <font>
      <b/>
      <sz val="9"/>
      <color rgb="FF0000FF"/>
      <name val="微軟正黑體"/>
      <family val="2"/>
      <charset val="136"/>
    </font>
    <font>
      <b/>
      <sz val="9"/>
      <color indexed="14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9"/>
      <color rgb="FF00B0F0"/>
      <name val="微軟正黑體"/>
      <family val="2"/>
      <charset val="136"/>
    </font>
    <font>
      <b/>
      <sz val="8"/>
      <name val="微軟正黑體"/>
      <family val="2"/>
      <charset val="136"/>
    </font>
    <font>
      <sz val="9"/>
      <color theme="9" tint="-0.249977111117893"/>
      <name val="微軟正黑體"/>
      <family val="2"/>
      <charset val="136"/>
    </font>
    <font>
      <b/>
      <sz val="9"/>
      <color rgb="FF800080"/>
      <name val="微軟正黑體"/>
      <family val="2"/>
      <charset val="136"/>
    </font>
    <font>
      <sz val="9"/>
      <color rgb="FFFF00FF"/>
      <name val="微軟正黑體"/>
      <family val="2"/>
      <charset val="136"/>
    </font>
    <font>
      <sz val="9"/>
      <color rgb="FF0000FF"/>
      <name val="微軟正黑體"/>
      <family val="2"/>
      <charset val="136"/>
    </font>
    <font>
      <sz val="10"/>
      <color indexed="12"/>
      <name val="標楷體"/>
      <family val="4"/>
      <charset val="136"/>
    </font>
    <font>
      <b/>
      <sz val="9"/>
      <color rgb="FF993300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b/>
      <sz val="9"/>
      <color rgb="FF00B0F0"/>
      <name val="微軟正黑體"/>
      <family val="2"/>
      <charset val="136"/>
    </font>
    <font>
      <b/>
      <sz val="9"/>
      <color rgb="FF008000"/>
      <name val="微軟正黑體"/>
      <family val="2"/>
      <charset val="136"/>
    </font>
    <font>
      <b/>
      <sz val="9"/>
      <color rgb="FF007A37"/>
      <name val="微軟正黑體"/>
      <family val="2"/>
      <charset val="136"/>
    </font>
    <font>
      <sz val="12"/>
      <color theme="9" tint="-0.249977111117893"/>
      <name val="微軟正黑體"/>
      <family val="2"/>
      <charset val="136"/>
    </font>
    <font>
      <sz val="10"/>
      <name val="微軟正黑體"/>
      <family val="2"/>
      <charset val="136"/>
    </font>
    <font>
      <sz val="10"/>
      <color theme="9" tint="-0.249977111117893"/>
      <name val="微軟正黑體"/>
      <family val="2"/>
      <charset val="136"/>
    </font>
    <font>
      <sz val="11"/>
      <name val="微軟正黑體"/>
      <family val="2"/>
      <charset val="136"/>
    </font>
    <font>
      <sz val="10"/>
      <name val="Arial"/>
      <family val="2"/>
    </font>
    <font>
      <sz val="9"/>
      <color rgb="FFFF0000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9"/>
      <color rgb="FF7030A0"/>
      <name val="微軟正黑體"/>
      <family val="2"/>
      <charset val="136"/>
    </font>
    <font>
      <sz val="9"/>
      <color rgb="FF00CCFF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b/>
      <u/>
      <sz val="11"/>
      <color rgb="FF94DA4E"/>
      <name val="微軟正黑體"/>
      <family val="2"/>
      <charset val="136"/>
    </font>
    <font>
      <b/>
      <sz val="9"/>
      <color rgb="FF94DA4E"/>
      <name val="微軟正黑體"/>
      <family val="2"/>
      <charset val="136"/>
    </font>
    <font>
      <b/>
      <sz val="9"/>
      <color theme="9" tint="-0.249977111117893"/>
      <name val="微軟正黑體"/>
      <family val="2"/>
      <charset val="136"/>
    </font>
    <font>
      <u/>
      <sz val="8"/>
      <name val="微軟正黑體"/>
      <family val="2"/>
      <charset val="136"/>
    </font>
    <font>
      <sz val="9"/>
      <name val="細明體"/>
      <family val="3"/>
      <charset val="136"/>
    </font>
    <font>
      <b/>
      <sz val="9"/>
      <color theme="9"/>
      <name val="微軟正黑體"/>
      <family val="2"/>
      <charset val="136"/>
    </font>
    <font>
      <sz val="10"/>
      <color rgb="FF000000"/>
      <name val="Arial"/>
      <family val="2"/>
    </font>
    <font>
      <sz val="6"/>
      <name val="微軟正黑體"/>
      <family val="2"/>
      <charset val="136"/>
    </font>
    <font>
      <b/>
      <sz val="8"/>
      <color theme="9"/>
      <name val="微軟正黑體"/>
      <family val="2"/>
      <charset val="136"/>
    </font>
    <font>
      <b/>
      <sz val="11"/>
      <color rgb="FFFF00FF"/>
      <name val="微軟正黑體"/>
      <family val="2"/>
      <charset val="136"/>
    </font>
    <font>
      <b/>
      <sz val="11"/>
      <color indexed="17"/>
      <name val="微軟正黑體"/>
      <family val="2"/>
      <charset val="136"/>
    </font>
    <font>
      <b/>
      <sz val="11"/>
      <color indexed="60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1"/>
      <color indexed="53"/>
      <name val="微軟正黑體"/>
      <family val="2"/>
      <charset val="136"/>
    </font>
    <font>
      <b/>
      <sz val="11"/>
      <color indexed="10"/>
      <name val="微軟正黑體"/>
      <family val="2"/>
      <charset val="136"/>
    </font>
    <font>
      <sz val="6"/>
      <color theme="1"/>
      <name val="微軟正黑體"/>
      <family val="2"/>
      <charset val="136"/>
    </font>
    <font>
      <b/>
      <u/>
      <sz val="11"/>
      <color theme="2" tint="-0.499984740745262"/>
      <name val="微軟正黑體"/>
      <family val="2"/>
      <charset val="136"/>
    </font>
    <font>
      <b/>
      <sz val="9"/>
      <color theme="2" tint="-0.499984740745262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b/>
      <sz val="6"/>
      <color rgb="FFFF0000"/>
      <name val="微軟正黑體"/>
      <family val="2"/>
      <charset val="136"/>
    </font>
  </fonts>
  <fills count="1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ACAD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9A7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44" fillId="0" borderId="0"/>
    <xf numFmtId="0" fontId="56" fillId="0" borderId="0"/>
  </cellStyleXfs>
  <cellXfs count="955">
    <xf numFmtId="0" fontId="0" fillId="0" borderId="0" xfId="0">
      <alignment vertical="center"/>
    </xf>
    <xf numFmtId="0" fontId="5" fillId="0" borderId="0" xfId="0" applyFont="1">
      <alignment vertical="center"/>
    </xf>
    <xf numFmtId="0" fontId="19" fillId="0" borderId="12" xfId="3" applyFont="1" applyBorder="1" applyAlignment="1">
      <alignment horizontal="center" vertical="center"/>
    </xf>
    <xf numFmtId="0" fontId="18" fillId="0" borderId="12" xfId="3" applyFont="1" applyBorder="1" applyAlignment="1">
      <alignment horizontal="center" vertical="center"/>
    </xf>
    <xf numFmtId="0" fontId="19" fillId="6" borderId="12" xfId="3" applyFont="1" applyFill="1" applyBorder="1" applyAlignment="1">
      <alignment horizontal="center" vertical="center" wrapText="1"/>
    </xf>
    <xf numFmtId="0" fontId="19" fillId="0" borderId="12" xfId="3" applyFont="1" applyFill="1" applyBorder="1" applyAlignment="1">
      <alignment horizontal="center" vertical="center" wrapText="1"/>
    </xf>
    <xf numFmtId="0" fontId="19" fillId="2" borderId="12" xfId="3" applyFont="1" applyFill="1" applyBorder="1" applyAlignment="1">
      <alignment horizontal="center" vertical="center" wrapText="1"/>
    </xf>
    <xf numFmtId="0" fontId="18" fillId="7" borderId="12" xfId="3" applyFont="1" applyFill="1" applyBorder="1" applyAlignment="1">
      <alignment horizontal="center" vertical="center" wrapText="1"/>
    </xf>
    <xf numFmtId="0" fontId="19" fillId="7" borderId="12" xfId="3" applyFont="1" applyFill="1" applyBorder="1" applyAlignment="1">
      <alignment horizontal="center" vertical="center" wrapText="1"/>
    </xf>
    <xf numFmtId="0" fontId="18" fillId="0" borderId="12" xfId="3" applyFont="1" applyBorder="1" applyAlignment="1">
      <alignment horizontal="center" vertical="center" wrapText="1"/>
    </xf>
    <xf numFmtId="0" fontId="19" fillId="0" borderId="12" xfId="3" applyFont="1" applyBorder="1" applyAlignment="1">
      <alignment horizontal="center" vertical="center" wrapText="1"/>
    </xf>
    <xf numFmtId="0" fontId="19" fillId="3" borderId="12" xfId="3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8" fillId="8" borderId="16" xfId="3" applyFont="1" applyFill="1" applyBorder="1" applyAlignment="1">
      <alignment horizontal="left" vertical="center"/>
    </xf>
    <xf numFmtId="0" fontId="18" fillId="8" borderId="19" xfId="3" applyFont="1" applyFill="1" applyBorder="1" applyAlignment="1">
      <alignment vertical="center"/>
    </xf>
    <xf numFmtId="0" fontId="18" fillId="8" borderId="19" xfId="3" applyFont="1" applyFill="1" applyBorder="1" applyAlignment="1">
      <alignment horizontal="right" vertical="center"/>
    </xf>
    <xf numFmtId="0" fontId="18" fillId="8" borderId="21" xfId="3" applyFont="1" applyFill="1" applyBorder="1" applyAlignment="1">
      <alignment vertical="center"/>
    </xf>
    <xf numFmtId="0" fontId="18" fillId="0" borderId="23" xfId="3" applyFont="1" applyFill="1" applyBorder="1" applyAlignment="1">
      <alignment horizontal="center" vertical="center"/>
    </xf>
    <xf numFmtId="0" fontId="18" fillId="0" borderId="23" xfId="3" applyFont="1" applyFill="1" applyBorder="1" applyAlignment="1">
      <alignment horizontal="center" vertical="center" wrapText="1"/>
    </xf>
    <xf numFmtId="0" fontId="18" fillId="7" borderId="23" xfId="3" applyFont="1" applyFill="1" applyBorder="1" applyAlignment="1">
      <alignment horizontal="center"/>
    </xf>
    <xf numFmtId="0" fontId="18" fillId="7" borderId="23" xfId="3" applyFont="1" applyFill="1" applyBorder="1" applyAlignment="1">
      <alignment horizontal="center" vertical="top" wrapText="1"/>
    </xf>
    <xf numFmtId="0" fontId="18" fillId="7" borderId="23" xfId="3" applyFont="1" applyFill="1" applyBorder="1" applyAlignment="1">
      <alignment horizontal="center" vertical="center"/>
    </xf>
    <xf numFmtId="0" fontId="18" fillId="7" borderId="23" xfId="3" applyFont="1" applyFill="1" applyBorder="1" applyAlignment="1">
      <alignment horizontal="center" vertical="center" shrinkToFit="1"/>
    </xf>
    <xf numFmtId="0" fontId="18" fillId="0" borderId="26" xfId="3" applyFont="1" applyFill="1" applyBorder="1" applyAlignment="1">
      <alignment horizontal="center" vertical="center"/>
    </xf>
    <xf numFmtId="0" fontId="23" fillId="0" borderId="23" xfId="3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/>
    </xf>
    <xf numFmtId="0" fontId="18" fillId="0" borderId="26" xfId="3" applyFont="1" applyFill="1" applyBorder="1" applyAlignment="1">
      <alignment horizontal="center" vertical="center" wrapText="1"/>
    </xf>
    <xf numFmtId="0" fontId="18" fillId="7" borderId="26" xfId="3" applyFont="1" applyFill="1" applyBorder="1" applyAlignment="1">
      <alignment horizontal="center"/>
    </xf>
    <xf numFmtId="0" fontId="18" fillId="7" borderId="26" xfId="3" applyFont="1" applyFill="1" applyBorder="1" applyAlignment="1">
      <alignment horizontal="center" vertical="top" wrapText="1"/>
    </xf>
    <xf numFmtId="0" fontId="18" fillId="7" borderId="26" xfId="3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 shrinkToFit="1"/>
    </xf>
    <xf numFmtId="0" fontId="19" fillId="0" borderId="26" xfId="0" applyFont="1" applyFill="1" applyBorder="1" applyAlignment="1">
      <alignment horizontal="center" vertical="center"/>
    </xf>
    <xf numFmtId="0" fontId="18" fillId="0" borderId="28" xfId="3" applyFont="1" applyFill="1" applyBorder="1" applyAlignment="1">
      <alignment horizontal="center" vertical="center"/>
    </xf>
    <xf numFmtId="0" fontId="18" fillId="0" borderId="28" xfId="3" applyFont="1" applyFill="1" applyBorder="1" applyAlignment="1">
      <alignment horizontal="center" wrapText="1"/>
    </xf>
    <xf numFmtId="0" fontId="18" fillId="0" borderId="28" xfId="3" applyFont="1" applyFill="1" applyBorder="1" applyAlignment="1">
      <alignment horizontal="center" vertical="center" wrapText="1"/>
    </xf>
    <xf numFmtId="0" fontId="18" fillId="7" borderId="28" xfId="3" applyFont="1" applyFill="1" applyBorder="1" applyAlignment="1">
      <alignment horizontal="center"/>
    </xf>
    <xf numFmtId="0" fontId="18" fillId="7" borderId="28" xfId="3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/>
    </xf>
    <xf numFmtId="0" fontId="24" fillId="7" borderId="6" xfId="3" applyFont="1" applyFill="1" applyBorder="1" applyAlignment="1">
      <alignment horizontal="center"/>
    </xf>
    <xf numFmtId="0" fontId="24" fillId="7" borderId="6" xfId="3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 shrinkToFit="1"/>
    </xf>
    <xf numFmtId="0" fontId="18" fillId="0" borderId="26" xfId="0" applyFont="1" applyFill="1" applyBorder="1" applyAlignment="1">
      <alignment horizontal="center" vertical="center"/>
    </xf>
    <xf numFmtId="0" fontId="24" fillId="0" borderId="26" xfId="3" applyFont="1" applyFill="1" applyBorder="1" applyAlignment="1">
      <alignment horizontal="center" vertical="center"/>
    </xf>
    <xf numFmtId="0" fontId="24" fillId="0" borderId="26" xfId="3" applyFont="1" applyFill="1" applyBorder="1" applyAlignment="1">
      <alignment horizontal="center" vertical="center" wrapText="1"/>
    </xf>
    <xf numFmtId="0" fontId="24" fillId="7" borderId="26" xfId="3" applyFont="1" applyFill="1" applyBorder="1" applyAlignment="1">
      <alignment horizontal="center"/>
    </xf>
    <xf numFmtId="0" fontId="24" fillId="7" borderId="26" xfId="3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24" fillId="0" borderId="28" xfId="3" applyFont="1" applyFill="1" applyBorder="1" applyAlignment="1">
      <alignment horizontal="center" vertical="center"/>
    </xf>
    <xf numFmtId="0" fontId="24" fillId="0" borderId="28" xfId="3" applyFont="1" applyFill="1" applyBorder="1" applyAlignment="1">
      <alignment horizontal="center" vertical="center" wrapText="1"/>
    </xf>
    <xf numFmtId="0" fontId="24" fillId="7" borderId="28" xfId="3" applyFont="1" applyFill="1" applyBorder="1" applyAlignment="1">
      <alignment horizontal="center"/>
    </xf>
    <xf numFmtId="0" fontId="24" fillId="7" borderId="28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21" fillId="0" borderId="28" xfId="3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horizontal="center" vertical="center" wrapText="1"/>
    </xf>
    <xf numFmtId="0" fontId="24" fillId="0" borderId="29" xfId="3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 wrapText="1"/>
    </xf>
    <xf numFmtId="0" fontId="24" fillId="7" borderId="29" xfId="3" applyFont="1" applyFill="1" applyBorder="1" applyAlignment="1">
      <alignment horizontal="center"/>
    </xf>
    <xf numFmtId="0" fontId="24" fillId="7" borderId="29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 shrinkToFit="1"/>
    </xf>
    <xf numFmtId="0" fontId="24" fillId="0" borderId="13" xfId="3" applyFont="1" applyFill="1" applyBorder="1" applyAlignment="1">
      <alignment horizontal="center" vertical="center"/>
    </xf>
    <xf numFmtId="0" fontId="24" fillId="0" borderId="13" xfId="3" applyFont="1" applyFill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 wrapText="1"/>
    </xf>
    <xf numFmtId="0" fontId="18" fillId="7" borderId="13" xfId="3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/>
    </xf>
    <xf numFmtId="0" fontId="19" fillId="0" borderId="6" xfId="3" quotePrefix="1" applyFont="1" applyFill="1" applyBorder="1" applyAlignment="1">
      <alignment horizontal="center" vertical="center"/>
    </xf>
    <xf numFmtId="0" fontId="23" fillId="0" borderId="28" xfId="0" applyFont="1" applyFill="1" applyBorder="1" applyAlignment="1">
      <alignment horizontal="center" vertical="center"/>
    </xf>
    <xf numFmtId="0" fontId="18" fillId="7" borderId="28" xfId="3" applyFont="1" applyFill="1" applyBorder="1" applyAlignment="1">
      <alignment horizontal="center" vertical="center" shrinkToFit="1"/>
    </xf>
    <xf numFmtId="0" fontId="19" fillId="0" borderId="28" xfId="3" quotePrefix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4" fillId="0" borderId="12" xfId="3" applyFont="1" applyFill="1" applyBorder="1" applyAlignment="1">
      <alignment horizontal="center" vertical="center"/>
    </xf>
    <xf numFmtId="0" fontId="18" fillId="7" borderId="12" xfId="3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horizontal="left" vertical="center" wrapText="1"/>
    </xf>
    <xf numFmtId="0" fontId="18" fillId="8" borderId="19" xfId="3" applyFont="1" applyFill="1" applyBorder="1" applyAlignment="1">
      <alignment vertical="center" wrapText="1"/>
    </xf>
    <xf numFmtId="0" fontId="18" fillId="8" borderId="21" xfId="3" applyFont="1" applyFill="1" applyBorder="1" applyAlignment="1">
      <alignment vertical="center" wrapText="1"/>
    </xf>
    <xf numFmtId="0" fontId="18" fillId="7" borderId="34" xfId="3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/>
    </xf>
    <xf numFmtId="0" fontId="19" fillId="0" borderId="29" xfId="3" applyFont="1" applyFill="1" applyBorder="1" applyAlignment="1">
      <alignment horizontal="center" vertical="center"/>
    </xf>
    <xf numFmtId="0" fontId="5" fillId="0" borderId="36" xfId="0" applyFont="1" applyFill="1" applyBorder="1">
      <alignment vertical="center"/>
    </xf>
    <xf numFmtId="0" fontId="19" fillId="0" borderId="29" xfId="0" applyFont="1" applyFill="1" applyBorder="1" applyAlignment="1">
      <alignment horizontal="center" vertical="center"/>
    </xf>
    <xf numFmtId="0" fontId="18" fillId="0" borderId="19" xfId="3" applyFont="1" applyFill="1" applyBorder="1" applyAlignment="1">
      <alignment horizontal="center" vertical="center" wrapText="1"/>
    </xf>
    <xf numFmtId="0" fontId="24" fillId="0" borderId="19" xfId="3" applyFont="1" applyFill="1" applyBorder="1" applyAlignment="1">
      <alignment horizontal="center" vertical="center" wrapText="1"/>
    </xf>
    <xf numFmtId="0" fontId="19" fillId="0" borderId="19" xfId="3" applyFont="1" applyFill="1" applyBorder="1" applyAlignment="1">
      <alignment horizontal="center" vertical="center"/>
    </xf>
    <xf numFmtId="0" fontId="18" fillId="7" borderId="19" xfId="3" applyFont="1" applyFill="1" applyBorder="1" applyAlignment="1">
      <alignment horizontal="center" vertical="center"/>
    </xf>
    <xf numFmtId="0" fontId="18" fillId="7" borderId="19" xfId="3" applyFont="1" applyFill="1" applyBorder="1" applyAlignment="1">
      <alignment horizontal="center" vertical="center" wrapText="1"/>
    </xf>
    <xf numFmtId="0" fontId="19" fillId="0" borderId="19" xfId="3" quotePrefix="1" applyFont="1" applyFill="1" applyBorder="1" applyAlignment="1">
      <alignment horizontal="center" vertical="center"/>
    </xf>
    <xf numFmtId="0" fontId="26" fillId="0" borderId="6" xfId="3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/>
    </xf>
    <xf numFmtId="0" fontId="24" fillId="0" borderId="5" xfId="3" applyFont="1" applyFill="1" applyBorder="1" applyAlignment="1">
      <alignment horizontal="center" vertical="center"/>
    </xf>
    <xf numFmtId="0" fontId="18" fillId="0" borderId="5" xfId="3" applyFont="1" applyFill="1" applyBorder="1" applyAlignment="1">
      <alignment horizontal="center" vertical="center" wrapText="1"/>
    </xf>
    <xf numFmtId="0" fontId="24" fillId="0" borderId="23" xfId="3" applyFont="1" applyFill="1" applyBorder="1" applyAlignment="1">
      <alignment horizontal="center" vertical="center"/>
    </xf>
    <xf numFmtId="0" fontId="27" fillId="0" borderId="23" xfId="3" applyFont="1" applyFill="1" applyBorder="1" applyAlignment="1">
      <alignment horizontal="center" vertical="center"/>
    </xf>
    <xf numFmtId="0" fontId="18" fillId="0" borderId="23" xfId="3" applyFont="1" applyFill="1" applyBorder="1" applyAlignment="1">
      <alignment horizontal="center"/>
    </xf>
    <xf numFmtId="0" fontId="19" fillId="0" borderId="13" xfId="3" applyFont="1" applyFill="1" applyBorder="1" applyAlignment="1">
      <alignment horizontal="center" vertical="center"/>
    </xf>
    <xf numFmtId="0" fontId="19" fillId="0" borderId="23" xfId="3" quotePrefix="1" applyFont="1" applyFill="1" applyBorder="1" applyAlignment="1">
      <alignment horizontal="center" vertical="center"/>
    </xf>
    <xf numFmtId="0" fontId="18" fillId="0" borderId="28" xfId="3" applyFont="1" applyFill="1" applyBorder="1" applyAlignment="1">
      <alignment horizontal="center"/>
    </xf>
    <xf numFmtId="0" fontId="18" fillId="0" borderId="6" xfId="3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wrapText="1"/>
    </xf>
    <xf numFmtId="0" fontId="19" fillId="0" borderId="26" xfId="3" quotePrefix="1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/>
    </xf>
    <xf numFmtId="0" fontId="28" fillId="0" borderId="28" xfId="3" applyFont="1" applyFill="1" applyBorder="1" applyAlignment="1">
      <alignment horizontal="center" vertical="center" wrapText="1"/>
    </xf>
    <xf numFmtId="0" fontId="31" fillId="0" borderId="28" xfId="3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19" fillId="0" borderId="28" xfId="3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24" fillId="0" borderId="23" xfId="3" applyFont="1" applyFill="1" applyBorder="1" applyAlignment="1">
      <alignment horizontal="center" vertical="center" wrapText="1"/>
    </xf>
    <xf numFmtId="0" fontId="18" fillId="0" borderId="12" xfId="3" applyFont="1" applyFill="1" applyBorder="1" applyAlignment="1">
      <alignment horizontal="center" vertical="center" wrapText="1"/>
    </xf>
    <xf numFmtId="0" fontId="24" fillId="0" borderId="12" xfId="3" applyFont="1" applyFill="1" applyBorder="1" applyAlignment="1">
      <alignment horizontal="center" vertical="center" wrapText="1"/>
    </xf>
    <xf numFmtId="0" fontId="18" fillId="0" borderId="12" xfId="3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center"/>
    </xf>
    <xf numFmtId="0" fontId="19" fillId="0" borderId="12" xfId="3" quotePrefix="1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4" xfId="3" applyFont="1" applyFill="1" applyBorder="1" applyAlignment="1">
      <alignment horizontal="center" vertical="center" wrapText="1"/>
    </xf>
    <xf numFmtId="0" fontId="19" fillId="0" borderId="13" xfId="3" quotePrefix="1" applyFont="1" applyFill="1" applyBorder="1" applyAlignment="1">
      <alignment horizontal="center" vertical="center"/>
    </xf>
    <xf numFmtId="0" fontId="18" fillId="0" borderId="38" xfId="3" applyFont="1" applyFill="1" applyBorder="1" applyAlignment="1">
      <alignment horizontal="center" vertical="center" wrapText="1"/>
    </xf>
    <xf numFmtId="0" fontId="25" fillId="0" borderId="28" xfId="3" applyFont="1" applyFill="1" applyBorder="1" applyAlignment="1">
      <alignment horizontal="center" vertical="center"/>
    </xf>
    <xf numFmtId="0" fontId="19" fillId="0" borderId="29" xfId="3" quotePrefix="1" applyFont="1" applyFill="1" applyBorder="1" applyAlignment="1">
      <alignment horizontal="center" vertical="center"/>
    </xf>
    <xf numFmtId="0" fontId="18" fillId="0" borderId="23" xfId="3" applyFont="1" applyBorder="1" applyAlignment="1">
      <alignment horizontal="center"/>
    </xf>
    <xf numFmtId="0" fontId="18" fillId="0" borderId="23" xfId="3" applyFont="1" applyBorder="1" applyAlignment="1">
      <alignment horizontal="center" vertical="center"/>
    </xf>
    <xf numFmtId="0" fontId="18" fillId="0" borderId="28" xfId="3" applyFont="1" applyBorder="1" applyAlignment="1">
      <alignment horizontal="center"/>
    </xf>
    <xf numFmtId="0" fontId="33" fillId="0" borderId="28" xfId="3" applyFont="1" applyBorder="1" applyAlignment="1">
      <alignment horizontal="center" vertical="center" wrapText="1"/>
    </xf>
    <xf numFmtId="0" fontId="18" fillId="0" borderId="28" xfId="3" applyFont="1" applyBorder="1" applyAlignment="1">
      <alignment horizontal="center" vertical="center"/>
    </xf>
    <xf numFmtId="0" fontId="18" fillId="0" borderId="6" xfId="3" applyFont="1" applyBorder="1" applyAlignment="1">
      <alignment horizontal="center"/>
    </xf>
    <xf numFmtId="0" fontId="18" fillId="0" borderId="6" xfId="3" applyFont="1" applyBorder="1" applyAlignment="1">
      <alignment horizontal="center" vertical="center"/>
    </xf>
    <xf numFmtId="0" fontId="18" fillId="0" borderId="35" xfId="3" applyFont="1" applyBorder="1" applyAlignment="1">
      <alignment horizontal="left" vertical="center" wrapText="1"/>
    </xf>
    <xf numFmtId="0" fontId="18" fillId="0" borderId="13" xfId="3" applyFont="1" applyBorder="1" applyAlignment="1">
      <alignment horizontal="center"/>
    </xf>
    <xf numFmtId="0" fontId="18" fillId="0" borderId="13" xfId="3" applyFont="1" applyBorder="1" applyAlignment="1">
      <alignment horizontal="center" vertical="center"/>
    </xf>
    <xf numFmtId="0" fontId="22" fillId="0" borderId="23" xfId="3" quotePrefix="1" applyFont="1" applyFill="1" applyBorder="1" applyAlignment="1">
      <alignment vertical="center" wrapText="1"/>
    </xf>
    <xf numFmtId="0" fontId="24" fillId="0" borderId="26" xfId="3" applyFont="1" applyFill="1" applyBorder="1" applyAlignment="1">
      <alignment horizontal="center" wrapText="1"/>
    </xf>
    <xf numFmtId="0" fontId="18" fillId="0" borderId="26" xfId="3" applyFont="1" applyBorder="1" applyAlignment="1">
      <alignment horizontal="center" vertical="center"/>
    </xf>
    <xf numFmtId="0" fontId="22" fillId="0" borderId="26" xfId="3" quotePrefix="1" applyFont="1" applyFill="1" applyBorder="1" applyAlignment="1">
      <alignment vertical="center" wrapText="1"/>
    </xf>
    <xf numFmtId="0" fontId="24" fillId="0" borderId="28" xfId="3" applyFont="1" applyFill="1" applyBorder="1" applyAlignment="1">
      <alignment horizontal="center" wrapText="1"/>
    </xf>
    <xf numFmtId="0" fontId="22" fillId="0" borderId="28" xfId="3" quotePrefix="1" applyFont="1" applyFill="1" applyBorder="1" applyAlignment="1">
      <alignment vertical="center" wrapText="1"/>
    </xf>
    <xf numFmtId="0" fontId="35" fillId="0" borderId="23" xfId="3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/>
    </xf>
    <xf numFmtId="0" fontId="22" fillId="0" borderId="12" xfId="3" quotePrefix="1" applyFont="1" applyFill="1" applyBorder="1" applyAlignment="1">
      <alignment vertical="center" wrapText="1"/>
    </xf>
    <xf numFmtId="0" fontId="18" fillId="0" borderId="16" xfId="3" applyFont="1" applyBorder="1" applyAlignment="1">
      <alignment horizontal="left" vertical="center" wrapText="1"/>
    </xf>
    <xf numFmtId="0" fontId="27" fillId="0" borderId="19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18" fillId="0" borderId="19" xfId="3" applyFont="1" applyFill="1" applyBorder="1" applyAlignment="1">
      <alignment horizontal="center" wrapText="1"/>
    </xf>
    <xf numFmtId="0" fontId="18" fillId="0" borderId="19" xfId="3" applyFont="1" applyBorder="1" applyAlignment="1">
      <alignment horizontal="center" vertical="center"/>
    </xf>
    <xf numFmtId="0" fontId="19" fillId="0" borderId="19" xfId="3" quotePrefix="1" applyFont="1" applyFill="1" applyBorder="1" applyAlignment="1">
      <alignment vertical="center" wrapText="1"/>
    </xf>
    <xf numFmtId="0" fontId="19" fillId="0" borderId="19" xfId="3" quotePrefix="1" applyFont="1" applyFill="1" applyBorder="1" applyAlignment="1">
      <alignment horizontal="center" vertical="center" wrapText="1"/>
    </xf>
    <xf numFmtId="0" fontId="37" fillId="0" borderId="23" xfId="3" applyFont="1" applyFill="1" applyBorder="1" applyAlignment="1">
      <alignment horizontal="center" vertical="center" wrapText="1"/>
    </xf>
    <xf numFmtId="0" fontId="19" fillId="0" borderId="23" xfId="3" quotePrefix="1" applyFont="1" applyFill="1" applyBorder="1" applyAlignment="1">
      <alignment vertical="center" wrapText="1"/>
    </xf>
    <xf numFmtId="0" fontId="32" fillId="0" borderId="12" xfId="3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/>
    </xf>
    <xf numFmtId="0" fontId="19" fillId="0" borderId="12" xfId="3" quotePrefix="1" applyFont="1" applyFill="1" applyBorder="1" applyAlignment="1">
      <alignment vertical="center" wrapText="1"/>
    </xf>
    <xf numFmtId="0" fontId="27" fillId="0" borderId="6" xfId="0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wrapText="1"/>
    </xf>
    <xf numFmtId="0" fontId="19" fillId="0" borderId="6" xfId="3" quotePrefix="1" applyFont="1" applyFill="1" applyBorder="1" applyAlignment="1">
      <alignment vertical="center" wrapText="1"/>
    </xf>
    <xf numFmtId="0" fontId="18" fillId="0" borderId="23" xfId="3" applyFont="1" applyBorder="1" applyAlignment="1">
      <alignment horizontal="center" vertical="center" wrapText="1"/>
    </xf>
    <xf numFmtId="0" fontId="19" fillId="0" borderId="23" xfId="3" quotePrefix="1" applyFont="1" applyFill="1" applyBorder="1" applyAlignment="1">
      <alignment horizontal="center" vertical="center" wrapText="1"/>
    </xf>
    <xf numFmtId="0" fontId="27" fillId="0" borderId="12" xfId="3" applyFont="1" applyFill="1" applyBorder="1" applyAlignment="1">
      <alignment horizontal="center" vertical="center" wrapText="1"/>
    </xf>
    <xf numFmtId="0" fontId="19" fillId="0" borderId="12" xfId="3" quotePrefix="1" applyFont="1" applyFill="1" applyBorder="1" applyAlignment="1">
      <alignment horizontal="center" vertical="center" wrapText="1"/>
    </xf>
    <xf numFmtId="0" fontId="19" fillId="0" borderId="6" xfId="3" quotePrefix="1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30" fillId="0" borderId="28" xfId="3" applyFont="1" applyFill="1" applyBorder="1" applyAlignment="1">
      <alignment horizontal="center" vertical="center" wrapText="1"/>
    </xf>
    <xf numFmtId="0" fontId="19" fillId="0" borderId="28" xfId="3" quotePrefix="1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/>
    </xf>
    <xf numFmtId="0" fontId="18" fillId="0" borderId="26" xfId="3" applyFont="1" applyBorder="1" applyAlignment="1">
      <alignment horizontal="center"/>
    </xf>
    <xf numFmtId="0" fontId="19" fillId="8" borderId="19" xfId="3" applyFont="1" applyFill="1" applyBorder="1" applyAlignment="1">
      <alignment horizontal="right" vertical="center"/>
    </xf>
    <xf numFmtId="0" fontId="18" fillId="8" borderId="19" xfId="3" applyFont="1" applyFill="1" applyBorder="1" applyAlignment="1">
      <alignment horizontal="right"/>
    </xf>
    <xf numFmtId="0" fontId="18" fillId="0" borderId="13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/>
    </xf>
    <xf numFmtId="0" fontId="18" fillId="0" borderId="6" xfId="3" applyFont="1" applyFill="1" applyBorder="1" applyAlignment="1">
      <alignment horizontal="center" vertical="top"/>
    </xf>
    <xf numFmtId="0" fontId="18" fillId="0" borderId="6" xfId="3" applyFont="1" applyFill="1" applyBorder="1" applyAlignment="1">
      <alignment horizontal="center" vertical="top" wrapText="1"/>
    </xf>
    <xf numFmtId="0" fontId="27" fillId="0" borderId="6" xfId="0" applyFont="1" applyBorder="1" applyAlignment="1">
      <alignment horizontal="center" vertical="center"/>
    </xf>
    <xf numFmtId="0" fontId="18" fillId="0" borderId="26" xfId="3" applyFont="1" applyFill="1" applyBorder="1" applyAlignment="1">
      <alignment horizontal="center" vertical="top"/>
    </xf>
    <xf numFmtId="0" fontId="18" fillId="0" borderId="26" xfId="3" applyFont="1" applyFill="1" applyBorder="1" applyAlignment="1">
      <alignment horizontal="center" vertical="top" wrapText="1"/>
    </xf>
    <xf numFmtId="0" fontId="18" fillId="0" borderId="26" xfId="3" applyFont="1" applyFill="1" applyBorder="1" applyAlignment="1">
      <alignment horizontal="center"/>
    </xf>
    <xf numFmtId="0" fontId="27" fillId="0" borderId="26" xfId="0" applyFont="1" applyBorder="1" applyAlignment="1">
      <alignment horizontal="center" vertical="center"/>
    </xf>
    <xf numFmtId="0" fontId="18" fillId="0" borderId="28" xfId="3" applyFont="1" applyFill="1" applyBorder="1" applyAlignment="1">
      <alignment horizontal="center" vertical="top"/>
    </xf>
    <xf numFmtId="0" fontId="18" fillId="0" borderId="28" xfId="3" applyFont="1" applyFill="1" applyBorder="1" applyAlignment="1">
      <alignment horizontal="center" vertical="top" wrapText="1"/>
    </xf>
    <xf numFmtId="0" fontId="27" fillId="0" borderId="28" xfId="0" applyFont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top"/>
    </xf>
    <xf numFmtId="0" fontId="18" fillId="0" borderId="13" xfId="3" applyFont="1" applyFill="1" applyBorder="1" applyAlignment="1">
      <alignment horizontal="center" vertical="top" wrapText="1"/>
    </xf>
    <xf numFmtId="0" fontId="38" fillId="0" borderId="23" xfId="3" applyFont="1" applyFill="1" applyBorder="1" applyAlignment="1">
      <alignment horizontal="center" vertical="center"/>
    </xf>
    <xf numFmtId="0" fontId="19" fillId="0" borderId="23" xfId="3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/>
    </xf>
    <xf numFmtId="0" fontId="19" fillId="0" borderId="26" xfId="3" applyFont="1" applyFill="1" applyBorder="1" applyAlignment="1">
      <alignment horizontal="center" vertical="center"/>
    </xf>
    <xf numFmtId="0" fontId="40" fillId="0" borderId="28" xfId="0" applyFont="1" applyFill="1" applyBorder="1" applyAlignment="1">
      <alignment horizontal="center" vertical="center"/>
    </xf>
    <xf numFmtId="0" fontId="41" fillId="6" borderId="34" xfId="0" applyFont="1" applyFill="1" applyBorder="1" applyAlignment="1">
      <alignment horizontal="left" vertical="center"/>
    </xf>
    <xf numFmtId="0" fontId="41" fillId="6" borderId="29" xfId="3" applyFont="1" applyFill="1" applyBorder="1" applyAlignment="1">
      <alignment horizontal="center" vertical="center"/>
    </xf>
    <xf numFmtId="0" fontId="41" fillId="6" borderId="29" xfId="3" applyFont="1" applyFill="1" applyBorder="1" applyAlignment="1">
      <alignment horizontal="center"/>
    </xf>
    <xf numFmtId="0" fontId="41" fillId="6" borderId="29" xfId="0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20" fillId="0" borderId="0" xfId="3" applyFont="1" applyFill="1" applyBorder="1" applyAlignment="1">
      <alignment horizontal="left" vertical="center"/>
    </xf>
    <xf numFmtId="0" fontId="20" fillId="0" borderId="0" xfId="3" applyFont="1" applyFill="1" applyBorder="1" applyAlignment="1">
      <alignment horizontal="center" vertical="center"/>
    </xf>
    <xf numFmtId="0" fontId="20" fillId="0" borderId="0" xfId="3" applyFont="1" applyFill="1" applyBorder="1" applyAlignment="1">
      <alignment horizontal="center" vertical="top" wrapText="1"/>
    </xf>
    <xf numFmtId="0" fontId="29" fillId="0" borderId="0" xfId="3" applyFont="1" applyFill="1" applyBorder="1" applyAlignment="1">
      <alignment horizontal="center" vertical="center"/>
    </xf>
    <xf numFmtId="0" fontId="29" fillId="0" borderId="0" xfId="3" applyFont="1" applyFill="1" applyBorder="1" applyAlignment="1">
      <alignment vertical="center"/>
    </xf>
    <xf numFmtId="0" fontId="29" fillId="0" borderId="0" xfId="3" applyFont="1" applyFill="1" applyBorder="1" applyAlignment="1">
      <alignment horizontal="right" vertical="center"/>
    </xf>
    <xf numFmtId="0" fontId="20" fillId="10" borderId="26" xfId="3" applyFont="1" applyFill="1" applyBorder="1" applyAlignment="1">
      <alignment horizontal="left" vertical="center"/>
    </xf>
    <xf numFmtId="0" fontId="29" fillId="10" borderId="26" xfId="3" applyFont="1" applyFill="1" applyBorder="1" applyAlignment="1">
      <alignment horizontal="center" vertical="center"/>
    </xf>
    <xf numFmtId="0" fontId="20" fillId="10" borderId="26" xfId="3" applyFont="1" applyFill="1" applyBorder="1" applyAlignment="1">
      <alignment horizontal="center" vertical="center"/>
    </xf>
    <xf numFmtId="43" fontId="20" fillId="0" borderId="26" xfId="1" applyFont="1" applyFill="1" applyBorder="1" applyAlignment="1">
      <alignment horizontal="left" vertical="center"/>
    </xf>
    <xf numFmtId="0" fontId="20" fillId="0" borderId="26" xfId="3" applyFont="1" applyFill="1" applyBorder="1" applyAlignment="1">
      <alignment horizontal="center" vertical="center"/>
    </xf>
    <xf numFmtId="0" fontId="22" fillId="0" borderId="26" xfId="3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0" fillId="11" borderId="26" xfId="3" applyFont="1" applyFill="1" applyBorder="1" applyAlignment="1">
      <alignment horizontal="left" vertical="center"/>
    </xf>
    <xf numFmtId="0" fontId="19" fillId="11" borderId="26" xfId="3" applyFont="1" applyFill="1" applyBorder="1" applyAlignment="1">
      <alignment horizontal="center" vertical="center"/>
    </xf>
    <xf numFmtId="0" fontId="18" fillId="11" borderId="26" xfId="3" applyFont="1" applyFill="1" applyBorder="1" applyAlignment="1">
      <alignment horizontal="center" vertical="center" wrapText="1"/>
    </xf>
    <xf numFmtId="0" fontId="19" fillId="6" borderId="26" xfId="3" applyFont="1" applyFill="1" applyBorder="1" applyAlignment="1">
      <alignment vertical="center"/>
    </xf>
    <xf numFmtId="0" fontId="43" fillId="0" borderId="0" xfId="3" applyFont="1" applyBorder="1" applyAlignment="1">
      <alignment horizontal="left"/>
    </xf>
    <xf numFmtId="0" fontId="43" fillId="0" borderId="0" xfId="3" applyFont="1" applyBorder="1" applyAlignment="1">
      <alignment horizontal="center"/>
    </xf>
    <xf numFmtId="0" fontId="5" fillId="0" borderId="0" xfId="3" applyFont="1" applyAlignment="1">
      <alignment horizontal="center"/>
    </xf>
    <xf numFmtId="0" fontId="19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9" fontId="5" fillId="0" borderId="0" xfId="2" applyFont="1" applyAlignment="1">
      <alignment horizontal="center" wrapText="1"/>
    </xf>
    <xf numFmtId="0" fontId="19" fillId="0" borderId="0" xfId="3" applyFont="1" applyAlignment="1">
      <alignment vertical="center"/>
    </xf>
    <xf numFmtId="0" fontId="19" fillId="0" borderId="0" xfId="3" applyFont="1" applyAlignment="1">
      <alignment horizontal="center"/>
    </xf>
    <xf numFmtId="0" fontId="19" fillId="0" borderId="0" xfId="3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6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 wrapText="1"/>
    </xf>
    <xf numFmtId="0" fontId="19" fillId="0" borderId="26" xfId="3" quotePrefix="1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 shrinkToFit="1"/>
    </xf>
    <xf numFmtId="0" fontId="18" fillId="0" borderId="26" xfId="3" applyFont="1" applyFill="1" applyBorder="1" applyAlignment="1">
      <alignment horizontal="center" wrapText="1"/>
    </xf>
    <xf numFmtId="0" fontId="24" fillId="7" borderId="13" xfId="3" applyFont="1" applyFill="1" applyBorder="1" applyAlignment="1">
      <alignment horizontal="center"/>
    </xf>
    <xf numFmtId="0" fontId="24" fillId="7" borderId="13" xfId="3" applyFont="1" applyFill="1" applyBorder="1" applyAlignment="1">
      <alignment horizontal="center" vertical="center"/>
    </xf>
    <xf numFmtId="9" fontId="18" fillId="0" borderId="6" xfId="2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 wrapText="1"/>
    </xf>
    <xf numFmtId="0" fontId="18" fillId="8" borderId="34" xfId="3" applyFont="1" applyFill="1" applyBorder="1" applyAlignment="1">
      <alignment horizontal="left" vertical="center"/>
    </xf>
    <xf numFmtId="0" fontId="18" fillId="8" borderId="29" xfId="3" applyFont="1" applyFill="1" applyBorder="1" applyAlignment="1">
      <alignment vertical="center"/>
    </xf>
    <xf numFmtId="0" fontId="18" fillId="8" borderId="30" xfId="3" applyFont="1" applyFill="1" applyBorder="1" applyAlignment="1">
      <alignment vertical="center"/>
    </xf>
    <xf numFmtId="0" fontId="19" fillId="0" borderId="19" xfId="0" applyFont="1" applyFill="1" applyBorder="1" applyAlignment="1">
      <alignment horizontal="center" vertical="center"/>
    </xf>
    <xf numFmtId="0" fontId="24" fillId="0" borderId="19" xfId="3" applyFont="1" applyFill="1" applyBorder="1" applyAlignment="1">
      <alignment horizontal="center" vertical="center"/>
    </xf>
    <xf numFmtId="0" fontId="46" fillId="7" borderId="6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 wrapText="1"/>
    </xf>
    <xf numFmtId="0" fontId="21" fillId="0" borderId="23" xfId="3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24" fillId="0" borderId="45" xfId="3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8" fillId="0" borderId="19" xfId="3" applyFont="1" applyBorder="1" applyAlignment="1">
      <alignment horizontal="center"/>
    </xf>
    <xf numFmtId="0" fontId="25" fillId="0" borderId="29" xfId="3" applyFont="1" applyFill="1" applyBorder="1" applyAlignment="1">
      <alignment horizontal="center" vertical="center"/>
    </xf>
    <xf numFmtId="0" fontId="47" fillId="0" borderId="6" xfId="3" applyFont="1" applyFill="1" applyBorder="1" applyAlignment="1">
      <alignment horizontal="center" vertical="center" wrapText="1"/>
    </xf>
    <xf numFmtId="0" fontId="18" fillId="0" borderId="19" xfId="3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9" fillId="0" borderId="29" xfId="3" applyFont="1" applyFill="1" applyBorder="1" applyAlignment="1">
      <alignment horizontal="center" vertical="center" wrapText="1"/>
    </xf>
    <xf numFmtId="0" fontId="51" fillId="0" borderId="6" xfId="3" applyFont="1" applyFill="1" applyBorder="1" applyAlignment="1">
      <alignment horizontal="center" vertical="center"/>
    </xf>
    <xf numFmtId="0" fontId="48" fillId="0" borderId="28" xfId="0" applyFont="1" applyFill="1" applyBorder="1" applyAlignment="1">
      <alignment horizontal="center" vertical="center"/>
    </xf>
    <xf numFmtId="0" fontId="25" fillId="0" borderId="23" xfId="3" applyFont="1" applyFill="1" applyBorder="1" applyAlignment="1">
      <alignment horizontal="center" vertical="center"/>
    </xf>
    <xf numFmtId="0" fontId="21" fillId="0" borderId="6" xfId="3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 shrinkToFit="1"/>
    </xf>
    <xf numFmtId="0" fontId="53" fillId="0" borderId="6" xfId="3" applyFont="1" applyFill="1" applyBorder="1" applyAlignment="1">
      <alignment horizontal="center" vertical="center"/>
    </xf>
    <xf numFmtId="0" fontId="27" fillId="0" borderId="6" xfId="3" applyFont="1" applyFill="1" applyBorder="1" applyAlignment="1">
      <alignment horizontal="center" vertical="center"/>
    </xf>
    <xf numFmtId="0" fontId="27" fillId="0" borderId="23" xfId="3" applyFont="1" applyFill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/>
    </xf>
    <xf numFmtId="0" fontId="27" fillId="0" borderId="6" xfId="3" applyFont="1" applyFill="1" applyBorder="1" applyAlignment="1">
      <alignment horizontal="center" vertical="center" wrapText="1"/>
    </xf>
    <xf numFmtId="0" fontId="27" fillId="0" borderId="26" xfId="3" applyFont="1" applyFill="1" applyBorder="1" applyAlignment="1">
      <alignment horizontal="center" vertical="center" wrapText="1"/>
    </xf>
    <xf numFmtId="0" fontId="27" fillId="0" borderId="19" xfId="3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18" fillId="0" borderId="19" xfId="3" applyFont="1" applyFill="1" applyBorder="1" applyAlignment="1">
      <alignment horizontal="center" vertical="top"/>
    </xf>
    <xf numFmtId="0" fontId="18" fillId="0" borderId="19" xfId="3" applyFont="1" applyFill="1" applyBorder="1" applyAlignment="1">
      <alignment horizontal="center" vertical="top" wrapText="1"/>
    </xf>
    <xf numFmtId="0" fontId="18" fillId="0" borderId="19" xfId="3" applyFont="1" applyFill="1" applyBorder="1" applyAlignment="1">
      <alignment horizontal="center"/>
    </xf>
    <xf numFmtId="0" fontId="27" fillId="0" borderId="19" xfId="0" applyFont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23" xfId="3" applyFont="1" applyFill="1" applyBorder="1" applyAlignment="1">
      <alignment horizontal="center" vertical="center"/>
    </xf>
    <xf numFmtId="0" fontId="27" fillId="0" borderId="28" xfId="3" applyFont="1" applyFill="1" applyBorder="1" applyAlignment="1">
      <alignment horizontal="center" vertical="center" wrapText="1"/>
    </xf>
    <xf numFmtId="0" fontId="18" fillId="0" borderId="29" xfId="3" applyFont="1" applyBorder="1" applyAlignment="1">
      <alignment horizontal="center" vertical="center"/>
    </xf>
    <xf numFmtId="0" fontId="27" fillId="0" borderId="28" xfId="3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  <xf numFmtId="0" fontId="27" fillId="0" borderId="13" xfId="3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9" fillId="0" borderId="23" xfId="3" applyFont="1" applyFill="1" applyBorder="1" applyAlignment="1">
      <alignment horizontal="center" vertical="center" wrapText="1"/>
    </xf>
    <xf numFmtId="0" fontId="27" fillId="0" borderId="29" xfId="3" applyFont="1" applyFill="1" applyBorder="1" applyAlignment="1">
      <alignment horizontal="center" vertical="center" wrapText="1"/>
    </xf>
    <xf numFmtId="0" fontId="27" fillId="7" borderId="6" xfId="3" applyFont="1" applyFill="1" applyBorder="1" applyAlignment="1">
      <alignment horizontal="center" vertical="center"/>
    </xf>
    <xf numFmtId="0" fontId="27" fillId="0" borderId="23" xfId="3" applyFont="1" applyBorder="1" applyAlignment="1">
      <alignment horizontal="center" vertical="center"/>
    </xf>
    <xf numFmtId="0" fontId="24" fillId="0" borderId="5" xfId="3" applyFont="1" applyFill="1" applyBorder="1" applyAlignment="1">
      <alignment horizontal="center" vertical="center" wrapText="1"/>
    </xf>
    <xf numFmtId="0" fontId="25" fillId="7" borderId="28" xfId="3" applyFont="1" applyFill="1" applyBorder="1" applyAlignment="1">
      <alignment horizontal="center" vertical="center"/>
    </xf>
    <xf numFmtId="0" fontId="19" fillId="0" borderId="13" xfId="3" quotePrefix="1" applyFont="1" applyFill="1" applyBorder="1" applyAlignment="1">
      <alignment horizontal="center" vertical="center" wrapText="1"/>
    </xf>
    <xf numFmtId="0" fontId="19" fillId="0" borderId="29" xfId="3" quotePrefix="1" applyFont="1" applyFill="1" applyBorder="1" applyAlignment="1">
      <alignment horizontal="center" vertical="center" wrapText="1"/>
    </xf>
    <xf numFmtId="0" fontId="19" fillId="0" borderId="13" xfId="3" applyFont="1" applyFill="1" applyBorder="1" applyAlignment="1">
      <alignment horizontal="center" vertical="center"/>
    </xf>
    <xf numFmtId="0" fontId="19" fillId="0" borderId="29" xfId="3" applyFont="1" applyFill="1" applyBorder="1" applyAlignment="1">
      <alignment horizontal="center" vertical="center"/>
    </xf>
    <xf numFmtId="0" fontId="19" fillId="0" borderId="23" xfId="3" quotePrefix="1" applyFont="1" applyFill="1" applyBorder="1" applyAlignment="1">
      <alignment horizontal="center" vertical="center"/>
    </xf>
    <xf numFmtId="0" fontId="19" fillId="0" borderId="26" xfId="3" quotePrefix="1" applyFont="1" applyFill="1" applyBorder="1" applyAlignment="1">
      <alignment horizontal="center" vertical="center"/>
    </xf>
    <xf numFmtId="0" fontId="19" fillId="0" borderId="28" xfId="3" quotePrefix="1" applyFont="1" applyFill="1" applyBorder="1" applyAlignment="1">
      <alignment horizontal="center" vertical="center"/>
    </xf>
    <xf numFmtId="0" fontId="19" fillId="0" borderId="5" xfId="3" quotePrefix="1" applyFont="1" applyFill="1" applyBorder="1" applyAlignment="1">
      <alignment horizontal="center" vertical="center"/>
    </xf>
    <xf numFmtId="0" fontId="19" fillId="0" borderId="13" xfId="3" quotePrefix="1" applyFont="1" applyFill="1" applyBorder="1" applyAlignment="1">
      <alignment horizontal="center" vertical="center"/>
    </xf>
    <xf numFmtId="0" fontId="19" fillId="0" borderId="29" xfId="3" quotePrefix="1" applyFont="1" applyFill="1" applyBorder="1" applyAlignment="1">
      <alignment horizontal="center" vertical="center"/>
    </xf>
    <xf numFmtId="0" fontId="22" fillId="0" borderId="29" xfId="3" quotePrefix="1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/>
    </xf>
    <xf numFmtId="0" fontId="18" fillId="7" borderId="13" xfId="3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38" fillId="0" borderId="6" xfId="3" applyFont="1" applyFill="1" applyBorder="1" applyAlignment="1">
      <alignment horizontal="center" vertical="center"/>
    </xf>
    <xf numFmtId="0" fontId="39" fillId="0" borderId="6" xfId="3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9" fillId="0" borderId="29" xfId="3" quotePrefix="1" applyFont="1" applyFill="1" applyBorder="1" applyAlignment="1">
      <alignment horizontal="center" vertical="center"/>
    </xf>
    <xf numFmtId="0" fontId="19" fillId="0" borderId="29" xfId="3" applyFont="1" applyFill="1" applyBorder="1" applyAlignment="1">
      <alignment horizontal="center" vertical="center"/>
    </xf>
    <xf numFmtId="0" fontId="19" fillId="0" borderId="28" xfId="3" quotePrefix="1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vertical="center" wrapText="1"/>
    </xf>
    <xf numFmtId="0" fontId="27" fillId="0" borderId="23" xfId="0" applyFont="1" applyBorder="1" applyAlignment="1">
      <alignment horizontal="center" vertical="center"/>
    </xf>
    <xf numFmtId="0" fontId="27" fillId="0" borderId="12" xfId="3" applyFont="1" applyBorder="1" applyAlignment="1">
      <alignment horizontal="center" vertical="center"/>
    </xf>
    <xf numFmtId="0" fontId="25" fillId="12" borderId="23" xfId="0" applyFont="1" applyFill="1" applyBorder="1" applyAlignment="1">
      <alignment horizontal="center" vertical="center"/>
    </xf>
    <xf numFmtId="0" fontId="19" fillId="0" borderId="5" xfId="3" quotePrefix="1" applyFont="1" applyFill="1" applyBorder="1" applyAlignment="1">
      <alignment horizontal="center" vertical="center"/>
    </xf>
    <xf numFmtId="0" fontId="19" fillId="0" borderId="6" xfId="3" applyFont="1" applyFill="1" applyBorder="1" applyAlignment="1">
      <alignment horizontal="center" vertical="center"/>
    </xf>
    <xf numFmtId="0" fontId="19" fillId="0" borderId="29" xfId="3" quotePrefix="1" applyFont="1" applyFill="1" applyBorder="1" applyAlignment="1">
      <alignment horizontal="center" vertical="center"/>
    </xf>
    <xf numFmtId="0" fontId="19" fillId="0" borderId="29" xfId="3" applyFont="1" applyFill="1" applyBorder="1" applyAlignment="1">
      <alignment horizontal="center" vertical="center"/>
    </xf>
    <xf numFmtId="0" fontId="19" fillId="0" borderId="26" xfId="3" quotePrefix="1" applyFont="1" applyFill="1" applyBorder="1" applyAlignment="1">
      <alignment horizontal="center" vertical="center"/>
    </xf>
    <xf numFmtId="0" fontId="19" fillId="0" borderId="28" xfId="3" quotePrefix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19" fillId="0" borderId="12" xfId="3" applyFont="1" applyFill="1" applyBorder="1" applyAlignment="1">
      <alignment horizontal="center" vertical="center"/>
    </xf>
    <xf numFmtId="0" fontId="52" fillId="7" borderId="12" xfId="0" applyFont="1" applyFill="1" applyBorder="1" applyAlignment="1">
      <alignment horizontal="center" vertical="center"/>
    </xf>
    <xf numFmtId="0" fontId="55" fillId="0" borderId="6" xfId="3" quotePrefix="1" applyFont="1" applyFill="1" applyBorder="1" applyAlignment="1">
      <alignment horizontal="center" vertical="center"/>
    </xf>
    <xf numFmtId="0" fontId="55" fillId="7" borderId="26" xfId="0" applyFont="1" applyFill="1" applyBorder="1" applyAlignment="1">
      <alignment horizontal="center" vertical="center"/>
    </xf>
    <xf numFmtId="0" fontId="22" fillId="0" borderId="26" xfId="3" quotePrefix="1" applyFont="1" applyFill="1" applyBorder="1" applyAlignment="1">
      <alignment horizontal="center" vertical="center" wrapText="1"/>
    </xf>
    <xf numFmtId="0" fontId="19" fillId="0" borderId="6" xfId="3" applyFont="1" applyFill="1" applyBorder="1" applyAlignment="1">
      <alignment horizontal="center" vertical="center"/>
    </xf>
    <xf numFmtId="0" fontId="19" fillId="0" borderId="23" xfId="3" applyFont="1" applyFill="1" applyBorder="1" applyAlignment="1">
      <alignment horizontal="center" vertical="center"/>
    </xf>
    <xf numFmtId="0" fontId="19" fillId="0" borderId="29" xfId="3" quotePrefix="1" applyFont="1" applyFill="1" applyBorder="1" applyAlignment="1">
      <alignment horizontal="center" vertical="center"/>
    </xf>
    <xf numFmtId="0" fontId="19" fillId="0" borderId="29" xfId="3" applyFont="1" applyFill="1" applyBorder="1" applyAlignment="1">
      <alignment horizontal="center" vertical="center"/>
    </xf>
    <xf numFmtId="0" fontId="19" fillId="0" borderId="23" xfId="3" quotePrefix="1" applyFont="1" applyFill="1" applyBorder="1" applyAlignment="1">
      <alignment horizontal="center" vertical="center"/>
    </xf>
    <xf numFmtId="0" fontId="19" fillId="0" borderId="6" xfId="3" applyFont="1" applyFill="1" applyBorder="1" applyAlignment="1">
      <alignment horizontal="center" vertical="center"/>
    </xf>
    <xf numFmtId="0" fontId="19" fillId="0" borderId="23" xfId="3" applyFont="1" applyFill="1" applyBorder="1" applyAlignment="1">
      <alignment horizontal="center" vertical="center"/>
    </xf>
    <xf numFmtId="0" fontId="27" fillId="12" borderId="23" xfId="0" applyFont="1" applyFill="1" applyBorder="1" applyAlignment="1">
      <alignment horizontal="center" vertical="center"/>
    </xf>
    <xf numFmtId="0" fontId="27" fillId="0" borderId="19" xfId="3" applyFont="1" applyFill="1" applyBorder="1" applyAlignment="1">
      <alignment horizontal="center" vertical="center"/>
    </xf>
    <xf numFmtId="0" fontId="27" fillId="0" borderId="29" xfId="3" applyFont="1" applyFill="1" applyBorder="1" applyAlignment="1">
      <alignment horizontal="center" vertical="center"/>
    </xf>
    <xf numFmtId="0" fontId="25" fillId="0" borderId="28" xfId="3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38" fillId="0" borderId="28" xfId="0" applyFont="1" applyFill="1" applyBorder="1" applyAlignment="1">
      <alignment horizontal="center" vertical="center"/>
    </xf>
    <xf numFmtId="0" fontId="25" fillId="0" borderId="6" xfId="3" applyFont="1" applyFill="1" applyBorder="1" applyAlignment="1">
      <alignment horizontal="center" vertical="center" wrapText="1"/>
    </xf>
    <xf numFmtId="0" fontId="25" fillId="0" borderId="23" xfId="3" applyFont="1" applyFill="1" applyBorder="1" applyAlignment="1">
      <alignment horizontal="center" vertical="center" wrapText="1"/>
    </xf>
    <xf numFmtId="0" fontId="22" fillId="0" borderId="13" xfId="3" quotePrefix="1" applyFont="1" applyFill="1" applyBorder="1" applyAlignment="1">
      <alignment horizontal="center" vertical="center" wrapText="1"/>
    </xf>
    <xf numFmtId="0" fontId="19" fillId="0" borderId="23" xfId="3" applyFont="1" applyFill="1" applyBorder="1" applyAlignment="1">
      <alignment horizontal="center" vertical="center"/>
    </xf>
    <xf numFmtId="0" fontId="27" fillId="0" borderId="13" xfId="3" applyFont="1" applyFill="1" applyBorder="1" applyAlignment="1">
      <alignment horizontal="center" vertical="center" wrapText="1"/>
    </xf>
    <xf numFmtId="0" fontId="25" fillId="0" borderId="6" xfId="3" applyFont="1" applyFill="1" applyBorder="1" applyAlignment="1">
      <alignment horizontal="center" vertical="center"/>
    </xf>
    <xf numFmtId="0" fontId="18" fillId="8" borderId="17" xfId="3" applyFont="1" applyFill="1" applyBorder="1" applyAlignment="1">
      <alignment vertical="center"/>
    </xf>
    <xf numFmtId="0" fontId="18" fillId="8" borderId="18" xfId="3" applyFont="1" applyFill="1" applyBorder="1" applyAlignment="1">
      <alignment vertical="center"/>
    </xf>
    <xf numFmtId="0" fontId="24" fillId="0" borderId="23" xfId="3" applyFont="1" applyFill="1" applyBorder="1" applyAlignment="1">
      <alignment horizontal="center" wrapText="1"/>
    </xf>
    <xf numFmtId="0" fontId="18" fillId="0" borderId="16" xfId="0" applyFont="1" applyBorder="1" applyAlignment="1">
      <alignment horizontal="left" vertical="center" wrapText="1"/>
    </xf>
    <xf numFmtId="0" fontId="24" fillId="0" borderId="19" xfId="3" applyFont="1" applyFill="1" applyBorder="1" applyAlignment="1">
      <alignment horizontal="center" wrapText="1"/>
    </xf>
    <xf numFmtId="0" fontId="22" fillId="0" borderId="19" xfId="3" quotePrefix="1" applyFont="1" applyFill="1" applyBorder="1" applyAlignment="1">
      <alignment vertical="center" wrapText="1"/>
    </xf>
    <xf numFmtId="0" fontId="22" fillId="0" borderId="19" xfId="3" quotePrefix="1" applyFont="1" applyFill="1" applyBorder="1" applyAlignment="1">
      <alignment horizontal="center" vertical="center" wrapText="1"/>
    </xf>
    <xf numFmtId="0" fontId="27" fillId="0" borderId="6" xfId="3" applyFont="1" applyFill="1" applyBorder="1" applyAlignment="1">
      <alignment horizontal="center"/>
    </xf>
    <xf numFmtId="0" fontId="37" fillId="0" borderId="28" xfId="3" applyFont="1" applyFill="1" applyBorder="1" applyAlignment="1">
      <alignment horizontal="center" vertical="center" wrapText="1"/>
    </xf>
    <xf numFmtId="0" fontId="49" fillId="0" borderId="28" xfId="3" applyFont="1" applyFill="1" applyBorder="1" applyAlignment="1">
      <alignment horizontal="center" vertical="center"/>
    </xf>
    <xf numFmtId="0" fontId="18" fillId="12" borderId="23" xfId="0" applyFont="1" applyFill="1" applyBorder="1" applyAlignment="1">
      <alignment horizontal="center" vertical="center"/>
    </xf>
    <xf numFmtId="0" fontId="20" fillId="10" borderId="26" xfId="3" applyFont="1" applyFill="1" applyBorder="1" applyAlignment="1">
      <alignment horizontal="center" vertical="center"/>
    </xf>
    <xf numFmtId="0" fontId="19" fillId="6" borderId="26" xfId="3" applyFont="1" applyFill="1" applyBorder="1" applyAlignment="1">
      <alignment horizontal="center" vertical="center"/>
    </xf>
    <xf numFmtId="0" fontId="23" fillId="0" borderId="12" xfId="3" applyFont="1" applyFill="1" applyBorder="1" applyAlignment="1">
      <alignment horizontal="center" vertical="center" wrapText="1"/>
    </xf>
    <xf numFmtId="0" fontId="18" fillId="0" borderId="12" xfId="3" applyFont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23" fillId="0" borderId="19" xfId="3" applyFont="1" applyFill="1" applyBorder="1" applyAlignment="1">
      <alignment horizontal="center" vertical="center" wrapText="1"/>
    </xf>
    <xf numFmtId="0" fontId="18" fillId="0" borderId="19" xfId="3" applyFont="1" applyBorder="1" applyAlignment="1">
      <alignment horizont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3" applyFont="1" applyBorder="1" applyAlignment="1">
      <alignment horizontal="center" vertical="center" wrapText="1"/>
    </xf>
    <xf numFmtId="0" fontId="18" fillId="6" borderId="19" xfId="0" applyFont="1" applyFill="1" applyBorder="1" applyAlignment="1">
      <alignment vertical="center"/>
    </xf>
    <xf numFmtId="0" fontId="18" fillId="2" borderId="19" xfId="3" applyFont="1" applyFill="1" applyBorder="1" applyAlignment="1">
      <alignment vertical="center"/>
    </xf>
    <xf numFmtId="0" fontId="18" fillId="0" borderId="19" xfId="3" quotePrefix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24" fillId="7" borderId="29" xfId="3" applyFont="1" applyFill="1" applyBorder="1" applyAlignment="1">
      <alignment horizontal="center" vertical="center" wrapText="1"/>
    </xf>
    <xf numFmtId="0" fontId="18" fillId="7" borderId="29" xfId="3" quotePrefix="1" applyFont="1" applyFill="1" applyBorder="1" applyAlignment="1">
      <alignment horizontal="center" vertical="center"/>
    </xf>
    <xf numFmtId="0" fontId="18" fillId="0" borderId="13" xfId="3" quotePrefix="1" applyFont="1" applyFill="1" applyBorder="1" applyAlignment="1">
      <alignment horizontal="center" vertical="center"/>
    </xf>
    <xf numFmtId="0" fontId="18" fillId="6" borderId="19" xfId="3" applyFont="1" applyFill="1" applyBorder="1" applyAlignment="1">
      <alignment vertical="center"/>
    </xf>
    <xf numFmtId="0" fontId="24" fillId="7" borderId="19" xfId="3" applyFont="1" applyFill="1" applyBorder="1" applyAlignment="1">
      <alignment horizontal="center" vertical="center" wrapText="1"/>
    </xf>
    <xf numFmtId="0" fontId="18" fillId="0" borderId="19" xfId="3" quotePrefix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 wrapText="1"/>
    </xf>
    <xf numFmtId="0" fontId="24" fillId="0" borderId="19" xfId="3" quotePrefix="1" applyFont="1" applyFill="1" applyBorder="1" applyAlignment="1">
      <alignment horizontal="center" vertical="center" wrapText="1"/>
    </xf>
    <xf numFmtId="0" fontId="18" fillId="8" borderId="17" xfId="3" quotePrefix="1" applyFont="1" applyFill="1" applyBorder="1" applyAlignment="1">
      <alignment horizontal="right" vertical="center"/>
    </xf>
    <xf numFmtId="0" fontId="24" fillId="0" borderId="13" xfId="3" applyFont="1" applyBorder="1" applyAlignment="1">
      <alignment horizontal="center" vertical="center" wrapText="1"/>
    </xf>
    <xf numFmtId="0" fontId="18" fillId="6" borderId="29" xfId="3" quotePrefix="1" applyFont="1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 wrapText="1"/>
    </xf>
    <xf numFmtId="0" fontId="18" fillId="11" borderId="26" xfId="3" applyFont="1" applyFill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8" fillId="7" borderId="13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18" fillId="7" borderId="13" xfId="3" applyFont="1" applyFill="1" applyBorder="1" applyAlignment="1">
      <alignment horizontal="center" vertical="center" shrinkToFit="1"/>
    </xf>
    <xf numFmtId="0" fontId="24" fillId="0" borderId="13" xfId="3" applyFont="1" applyFill="1" applyBorder="1" applyAlignment="1">
      <alignment horizontal="center" vertical="center"/>
    </xf>
    <xf numFmtId="0" fontId="24" fillId="0" borderId="23" xfId="3" applyFont="1" applyFill="1" applyBorder="1" applyAlignment="1">
      <alignment horizontal="center" vertical="center" wrapText="1"/>
    </xf>
    <xf numFmtId="0" fontId="24" fillId="7" borderId="13" xfId="3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/>
    </xf>
    <xf numFmtId="0" fontId="27" fillId="12" borderId="26" xfId="0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/>
    </xf>
    <xf numFmtId="0" fontId="18" fillId="7" borderId="23" xfId="3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 wrapText="1"/>
    </xf>
    <xf numFmtId="0" fontId="18" fillId="0" borderId="28" xfId="3" applyFont="1" applyFill="1" applyBorder="1" applyAlignment="1">
      <alignment horizontal="center" vertical="center" wrapText="1"/>
    </xf>
    <xf numFmtId="0" fontId="18" fillId="7" borderId="28" xfId="3" applyFont="1" applyFill="1" applyBorder="1" applyAlignment="1">
      <alignment horizontal="center" vertical="center"/>
    </xf>
    <xf numFmtId="0" fontId="24" fillId="0" borderId="23" xfId="3" applyFont="1" applyFill="1" applyBorder="1" applyAlignment="1">
      <alignment horizontal="center" vertical="center"/>
    </xf>
    <xf numFmtId="0" fontId="27" fillId="8" borderId="19" xfId="3" applyFont="1" applyFill="1" applyBorder="1" applyAlignment="1">
      <alignment horizontal="center" vertical="center" wrapText="1"/>
    </xf>
    <xf numFmtId="0" fontId="27" fillId="0" borderId="4" xfId="3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49" fillId="0" borderId="26" xfId="0" applyFont="1" applyFill="1" applyBorder="1" applyAlignment="1">
      <alignment horizontal="center" vertical="center"/>
    </xf>
    <xf numFmtId="0" fontId="49" fillId="0" borderId="13" xfId="3" applyFont="1" applyFill="1" applyBorder="1" applyAlignment="1">
      <alignment horizontal="center" vertical="center"/>
    </xf>
    <xf numFmtId="0" fontId="18" fillId="13" borderId="6" xfId="3" applyFont="1" applyFill="1" applyBorder="1" applyAlignment="1">
      <alignment horizontal="center" vertical="center" wrapText="1"/>
    </xf>
    <xf numFmtId="0" fontId="18" fillId="13" borderId="26" xfId="3" applyFont="1" applyFill="1" applyBorder="1" applyAlignment="1">
      <alignment horizontal="center" vertical="center" wrapText="1"/>
    </xf>
    <xf numFmtId="0" fontId="27" fillId="14" borderId="23" xfId="0" applyFont="1" applyFill="1" applyBorder="1" applyAlignment="1">
      <alignment horizontal="center" vertical="center" wrapText="1"/>
    </xf>
    <xf numFmtId="0" fontId="27" fillId="13" borderId="6" xfId="0" applyFont="1" applyFill="1" applyBorder="1" applyAlignment="1">
      <alignment horizontal="center" vertical="center" wrapText="1"/>
    </xf>
    <xf numFmtId="0" fontId="27" fillId="15" borderId="23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 wrapText="1"/>
    </xf>
    <xf numFmtId="0" fontId="24" fillId="0" borderId="23" xfId="3" applyFont="1" applyFill="1" applyBorder="1" applyAlignment="1">
      <alignment horizontal="center" vertical="center" wrapText="1"/>
    </xf>
    <xf numFmtId="0" fontId="24" fillId="0" borderId="23" xfId="3" applyFont="1" applyFill="1" applyBorder="1" applyAlignment="1">
      <alignment horizontal="center" vertical="center"/>
    </xf>
    <xf numFmtId="0" fontId="18" fillId="7" borderId="5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/>
    </xf>
    <xf numFmtId="0" fontId="18" fillId="6" borderId="29" xfId="3" applyFont="1" applyFill="1" applyBorder="1" applyAlignment="1">
      <alignment horizontal="center" vertical="center"/>
    </xf>
    <xf numFmtId="0" fontId="18" fillId="6" borderId="5" xfId="3" applyFont="1" applyFill="1" applyBorder="1" applyAlignment="1">
      <alignment vertical="center"/>
    </xf>
    <xf numFmtId="0" fontId="18" fillId="2" borderId="5" xfId="3" applyFont="1" applyFill="1" applyBorder="1" applyAlignment="1">
      <alignment vertical="center"/>
    </xf>
    <xf numFmtId="0" fontId="18" fillId="2" borderId="13" xfId="3" applyFont="1" applyFill="1" applyBorder="1" applyAlignment="1">
      <alignment vertical="center"/>
    </xf>
    <xf numFmtId="0" fontId="18" fillId="0" borderId="5" xfId="3" applyFont="1" applyBorder="1" applyAlignment="1">
      <alignment horizontal="center" vertical="center"/>
    </xf>
    <xf numFmtId="0" fontId="18" fillId="6" borderId="13" xfId="3" applyFont="1" applyFill="1" applyBorder="1" applyAlignment="1">
      <alignment vertical="center"/>
    </xf>
    <xf numFmtId="0" fontId="18" fillId="2" borderId="29" xfId="3" applyFont="1" applyFill="1" applyBorder="1" applyAlignment="1">
      <alignment vertical="center"/>
    </xf>
    <xf numFmtId="0" fontId="18" fillId="0" borderId="29" xfId="3" applyFont="1" applyBorder="1" applyAlignment="1">
      <alignment horizontal="center" vertical="center"/>
    </xf>
    <xf numFmtId="0" fontId="24" fillId="0" borderId="5" xfId="3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18" fillId="0" borderId="5" xfId="3" applyFont="1" applyFill="1" applyBorder="1" applyAlignment="1">
      <alignment horizontal="center" vertical="center"/>
    </xf>
    <xf numFmtId="0" fontId="18" fillId="8" borderId="20" xfId="3" applyFont="1" applyFill="1" applyBorder="1" applyAlignment="1">
      <alignment horizontal="right" vertical="center"/>
    </xf>
    <xf numFmtId="0" fontId="18" fillId="7" borderId="6" xfId="3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horizontal="center" vertical="center"/>
    </xf>
    <xf numFmtId="0" fontId="18" fillId="6" borderId="29" xfId="3" applyFont="1" applyFill="1" applyBorder="1" applyAlignment="1">
      <alignment vertical="center"/>
    </xf>
    <xf numFmtId="0" fontId="24" fillId="0" borderId="6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 wrapText="1"/>
    </xf>
    <xf numFmtId="0" fontId="18" fillId="0" borderId="28" xfId="3" applyFont="1" applyFill="1" applyBorder="1" applyAlignment="1">
      <alignment horizontal="center" vertical="center" wrapText="1"/>
    </xf>
    <xf numFmtId="0" fontId="18" fillId="7" borderId="28" xfId="3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42" fillId="6" borderId="17" xfId="3" applyFont="1" applyFill="1" applyBorder="1" applyAlignment="1">
      <alignment horizontal="center" vertical="center" wrapText="1"/>
    </xf>
    <xf numFmtId="0" fontId="42" fillId="6" borderId="18" xfId="3" applyFont="1" applyFill="1" applyBorder="1" applyAlignment="1">
      <alignment horizontal="center" vertical="center" wrapText="1"/>
    </xf>
    <xf numFmtId="0" fontId="18" fillId="0" borderId="33" xfId="3" applyFont="1" applyBorder="1" applyAlignment="1">
      <alignment horizontal="left" vertical="center" wrapText="1"/>
    </xf>
    <xf numFmtId="0" fontId="65" fillId="0" borderId="6" xfId="3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8" fillId="0" borderId="5" xfId="3" applyFont="1" applyBorder="1" applyAlignment="1">
      <alignment horizontal="center"/>
    </xf>
    <xf numFmtId="0" fontId="19" fillId="0" borderId="5" xfId="3" applyFont="1" applyFill="1" applyBorder="1" applyAlignment="1">
      <alignment horizontal="center" vertical="center"/>
    </xf>
    <xf numFmtId="0" fontId="18" fillId="8" borderId="44" xfId="3" applyFont="1" applyFill="1" applyBorder="1" applyAlignment="1">
      <alignment vertical="center"/>
    </xf>
    <xf numFmtId="0" fontId="18" fillId="8" borderId="36" xfId="3" applyFont="1" applyFill="1" applyBorder="1" applyAlignment="1">
      <alignment vertical="center"/>
    </xf>
    <xf numFmtId="0" fontId="18" fillId="7" borderId="16" xfId="3" applyFont="1" applyFill="1" applyBorder="1" applyAlignment="1">
      <alignment horizontal="left" vertical="center" wrapText="1"/>
    </xf>
    <xf numFmtId="0" fontId="18" fillId="7" borderId="19" xfId="3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 vertical="center"/>
    </xf>
    <xf numFmtId="0" fontId="27" fillId="0" borderId="12" xfId="3" applyFont="1" applyFill="1" applyBorder="1" applyAlignment="1">
      <alignment horizontal="center" vertical="center"/>
    </xf>
    <xf numFmtId="0" fontId="18" fillId="7" borderId="12" xfId="3" applyFont="1" applyFill="1" applyBorder="1" applyAlignment="1">
      <alignment horizontal="center"/>
    </xf>
    <xf numFmtId="0" fontId="18" fillId="8" borderId="49" xfId="3" applyFont="1" applyFill="1" applyBorder="1" applyAlignment="1">
      <alignment horizontal="left" vertical="center"/>
    </xf>
    <xf numFmtId="0" fontId="27" fillId="0" borderId="26" xfId="3" applyFont="1" applyFill="1" applyBorder="1" applyAlignment="1">
      <alignment horizontal="center" vertical="center"/>
    </xf>
    <xf numFmtId="0" fontId="24" fillId="7" borderId="19" xfId="3" applyFont="1" applyFill="1" applyBorder="1" applyAlignment="1">
      <alignment horizontal="center" vertical="center"/>
    </xf>
    <xf numFmtId="0" fontId="38" fillId="0" borderId="29" xfId="3" applyFont="1" applyFill="1" applyBorder="1" applyAlignment="1">
      <alignment horizontal="center" vertical="center" wrapText="1"/>
    </xf>
    <xf numFmtId="0" fontId="38" fillId="0" borderId="29" xfId="3" applyFont="1" applyFill="1" applyBorder="1" applyAlignment="1">
      <alignment horizontal="center" vertical="center"/>
    </xf>
    <xf numFmtId="0" fontId="39" fillId="0" borderId="29" xfId="3" applyFont="1" applyFill="1" applyBorder="1" applyAlignment="1">
      <alignment horizontal="center" vertical="center" wrapText="1"/>
    </xf>
    <xf numFmtId="0" fontId="18" fillId="0" borderId="29" xfId="3" applyFont="1" applyFill="1" applyBorder="1" applyAlignment="1">
      <alignment horizontal="center"/>
    </xf>
    <xf numFmtId="0" fontId="51" fillId="0" borderId="29" xfId="3" applyFont="1" applyFill="1" applyBorder="1" applyAlignment="1">
      <alignment horizontal="center" vertical="center"/>
    </xf>
    <xf numFmtId="0" fontId="18" fillId="8" borderId="19" xfId="3" applyFont="1" applyFill="1" applyBorder="1" applyAlignment="1">
      <alignment horizontal="right" vertical="center" wrapText="1"/>
    </xf>
    <xf numFmtId="0" fontId="18" fillId="8" borderId="19" xfId="3" quotePrefix="1" applyFont="1" applyFill="1" applyBorder="1" applyAlignment="1">
      <alignment vertical="center"/>
    </xf>
    <xf numFmtId="0" fontId="18" fillId="8" borderId="20" xfId="3" applyFont="1" applyFill="1" applyBorder="1" applyAlignment="1">
      <alignment horizontal="right" vertical="center" wrapText="1"/>
    </xf>
    <xf numFmtId="0" fontId="25" fillId="8" borderId="19" xfId="3" applyFont="1" applyFill="1" applyBorder="1" applyAlignment="1">
      <alignment horizontal="right" vertical="center" wrapText="1"/>
    </xf>
    <xf numFmtId="0" fontId="25" fillId="8" borderId="19" xfId="3" applyFont="1" applyFill="1" applyBorder="1" applyAlignment="1">
      <alignment horizontal="right" vertical="center"/>
    </xf>
    <xf numFmtId="0" fontId="18" fillId="3" borderId="19" xfId="3" applyFont="1" applyFill="1" applyBorder="1" applyAlignment="1">
      <alignment vertical="center"/>
    </xf>
    <xf numFmtId="0" fontId="18" fillId="4" borderId="19" xfId="3" quotePrefix="1" applyFont="1" applyFill="1" applyBorder="1" applyAlignment="1">
      <alignment vertical="center"/>
    </xf>
    <xf numFmtId="0" fontId="18" fillId="3" borderId="29" xfId="3" applyFont="1" applyFill="1" applyBorder="1" applyAlignment="1">
      <alignment vertical="center"/>
    </xf>
    <xf numFmtId="0" fontId="18" fillId="4" borderId="29" xfId="3" applyFont="1" applyFill="1" applyBorder="1" applyAlignment="1">
      <alignment vertical="center"/>
    </xf>
    <xf numFmtId="0" fontId="18" fillId="3" borderId="13" xfId="3" applyFont="1" applyFill="1" applyBorder="1" applyAlignment="1">
      <alignment vertical="center"/>
    </xf>
    <xf numFmtId="0" fontId="18" fillId="3" borderId="5" xfId="3" applyFont="1" applyFill="1" applyBorder="1" applyAlignment="1">
      <alignment vertical="center"/>
    </xf>
    <xf numFmtId="0" fontId="18" fillId="4" borderId="5" xfId="3" applyFont="1" applyFill="1" applyBorder="1" applyAlignment="1">
      <alignment vertical="center"/>
    </xf>
    <xf numFmtId="0" fontId="18" fillId="4" borderId="19" xfId="3" applyFont="1" applyFill="1" applyBorder="1" applyAlignment="1">
      <alignment vertical="center"/>
    </xf>
    <xf numFmtId="0" fontId="24" fillId="3" borderId="19" xfId="3" applyFont="1" applyFill="1" applyBorder="1" applyAlignment="1">
      <alignment vertical="center" wrapText="1"/>
    </xf>
    <xf numFmtId="0" fontId="24" fillId="4" borderId="19" xfId="3" quotePrefix="1" applyFont="1" applyFill="1" applyBorder="1" applyAlignment="1">
      <alignment vertical="center" wrapText="1"/>
    </xf>
    <xf numFmtId="0" fontId="18" fillId="3" borderId="19" xfId="3" applyFont="1" applyFill="1" applyBorder="1" applyAlignment="1">
      <alignment vertical="center" wrapText="1"/>
    </xf>
    <xf numFmtId="0" fontId="18" fillId="4" borderId="19" xfId="3" quotePrefix="1" applyFont="1" applyFill="1" applyBorder="1" applyAlignment="1">
      <alignment vertical="center" wrapText="1"/>
    </xf>
    <xf numFmtId="0" fontId="18" fillId="3" borderId="19" xfId="0" applyFont="1" applyFill="1" applyBorder="1" applyAlignment="1">
      <alignment vertical="center" wrapText="1"/>
    </xf>
    <xf numFmtId="0" fontId="18" fillId="4" borderId="19" xfId="0" applyFont="1" applyFill="1" applyBorder="1" applyAlignment="1">
      <alignment vertical="center" wrapText="1"/>
    </xf>
    <xf numFmtId="0" fontId="18" fillId="4" borderId="13" xfId="3" quotePrefix="1" applyFont="1" applyFill="1" applyBorder="1" applyAlignment="1">
      <alignment vertical="center"/>
    </xf>
    <xf numFmtId="0" fontId="18" fillId="3" borderId="19" xfId="0" applyFont="1" applyFill="1" applyBorder="1" applyAlignment="1">
      <alignment vertical="center"/>
    </xf>
    <xf numFmtId="0" fontId="18" fillId="4" borderId="19" xfId="0" applyFont="1" applyFill="1" applyBorder="1" applyAlignment="1">
      <alignment vertical="center"/>
    </xf>
    <xf numFmtId="0" fontId="18" fillId="4" borderId="21" xfId="3" applyFont="1" applyFill="1" applyBorder="1" applyAlignment="1">
      <alignment vertical="center"/>
    </xf>
    <xf numFmtId="0" fontId="18" fillId="4" borderId="30" xfId="3" applyFont="1" applyFill="1" applyBorder="1" applyAlignment="1">
      <alignment vertical="center"/>
    </xf>
    <xf numFmtId="0" fontId="18" fillId="4" borderId="21" xfId="3" applyFont="1" applyFill="1" applyBorder="1" applyAlignment="1">
      <alignment vertical="center" wrapText="1"/>
    </xf>
    <xf numFmtId="0" fontId="18" fillId="4" borderId="24" xfId="3" applyFont="1" applyFill="1" applyBorder="1" applyAlignment="1">
      <alignment vertical="center" wrapText="1"/>
    </xf>
    <xf numFmtId="0" fontId="18" fillId="4" borderId="32" xfId="3" applyFont="1" applyFill="1" applyBorder="1" applyAlignment="1">
      <alignment vertical="center" wrapText="1"/>
    </xf>
    <xf numFmtId="0" fontId="24" fillId="4" borderId="21" xfId="3" applyFont="1" applyFill="1" applyBorder="1" applyAlignment="1">
      <alignment vertical="center" wrapText="1"/>
    </xf>
    <xf numFmtId="0" fontId="18" fillId="4" borderId="21" xfId="0" applyFont="1" applyFill="1" applyBorder="1" applyAlignment="1">
      <alignment vertical="center" wrapText="1"/>
    </xf>
    <xf numFmtId="0" fontId="18" fillId="4" borderId="24" xfId="3" applyFont="1" applyFill="1" applyBorder="1" applyAlignment="1">
      <alignment vertical="center"/>
    </xf>
    <xf numFmtId="0" fontId="18" fillId="4" borderId="21" xfId="0" applyFont="1" applyFill="1" applyBorder="1" applyAlignment="1">
      <alignment vertical="center"/>
    </xf>
    <xf numFmtId="0" fontId="18" fillId="6" borderId="19" xfId="3" applyFont="1" applyFill="1" applyBorder="1" applyAlignment="1">
      <alignment horizontal="center" vertical="center" wrapText="1"/>
    </xf>
    <xf numFmtId="0" fontId="41" fillId="6" borderId="29" xfId="3" applyFont="1" applyFill="1" applyBorder="1" applyAlignment="1">
      <alignment horizontal="center" vertical="center" wrapText="1"/>
    </xf>
    <xf numFmtId="0" fontId="18" fillId="6" borderId="29" xfId="3" applyFont="1" applyFill="1" applyBorder="1" applyAlignment="1">
      <alignment horizontal="center" vertical="center" wrapText="1"/>
    </xf>
    <xf numFmtId="0" fontId="55" fillId="7" borderId="6" xfId="3" quotePrefix="1" applyFont="1" applyFill="1" applyBorder="1" applyAlignment="1">
      <alignment horizontal="center" vertical="center"/>
    </xf>
    <xf numFmtId="0" fontId="19" fillId="7" borderId="6" xfId="3" quotePrefix="1" applyFont="1" applyFill="1" applyBorder="1" applyAlignment="1">
      <alignment horizontal="center" vertical="center"/>
    </xf>
    <xf numFmtId="0" fontId="19" fillId="7" borderId="29" xfId="3" quotePrefix="1" applyFont="1" applyFill="1" applyBorder="1" applyAlignment="1">
      <alignment horizontal="center" vertical="center"/>
    </xf>
    <xf numFmtId="0" fontId="55" fillId="7" borderId="23" xfId="3" quotePrefix="1" applyFont="1" applyFill="1" applyBorder="1" applyAlignment="1">
      <alignment horizontal="center" vertical="center"/>
    </xf>
    <xf numFmtId="0" fontId="55" fillId="7" borderId="26" xfId="3" quotePrefix="1" applyFont="1" applyFill="1" applyBorder="1" applyAlignment="1">
      <alignment horizontal="center" vertical="center"/>
    </xf>
    <xf numFmtId="0" fontId="19" fillId="7" borderId="26" xfId="3" quotePrefix="1" applyFont="1" applyFill="1" applyBorder="1" applyAlignment="1">
      <alignment horizontal="center" vertical="center"/>
    </xf>
    <xf numFmtId="0" fontId="19" fillId="7" borderId="28" xfId="3" quotePrefix="1" applyFont="1" applyFill="1" applyBorder="1" applyAlignment="1">
      <alignment horizontal="center" vertical="center"/>
    </xf>
    <xf numFmtId="0" fontId="55" fillId="7" borderId="23" xfId="0" applyFont="1" applyFill="1" applyBorder="1" applyAlignment="1">
      <alignment horizontal="center" vertical="center"/>
    </xf>
    <xf numFmtId="0" fontId="19" fillId="7" borderId="26" xfId="0" applyFont="1" applyFill="1" applyBorder="1" applyAlignment="1">
      <alignment horizontal="center" vertical="center"/>
    </xf>
    <xf numFmtId="0" fontId="52" fillId="7" borderId="26" xfId="0" applyFont="1" applyFill="1" applyBorder="1" applyAlignment="1">
      <alignment horizontal="center" vertical="center"/>
    </xf>
    <xf numFmtId="0" fontId="19" fillId="7" borderId="0" xfId="0" applyFont="1" applyFill="1" applyAlignment="1">
      <alignment horizontal="center" vertical="center"/>
    </xf>
    <xf numFmtId="0" fontId="52" fillId="7" borderId="28" xfId="0" applyFont="1" applyFill="1" applyBorder="1" applyAlignment="1">
      <alignment horizontal="center" vertical="center"/>
    </xf>
    <xf numFmtId="0" fontId="30" fillId="7" borderId="28" xfId="3" applyFont="1" applyFill="1" applyBorder="1" applyAlignment="1">
      <alignment horizontal="center" vertical="center" wrapText="1"/>
    </xf>
    <xf numFmtId="0" fontId="19" fillId="7" borderId="28" xfId="0" applyFont="1" applyFill="1" applyBorder="1" applyAlignment="1">
      <alignment horizontal="center" vertical="center"/>
    </xf>
    <xf numFmtId="0" fontId="55" fillId="7" borderId="6" xfId="0" applyFont="1" applyFill="1" applyBorder="1" applyAlignment="1">
      <alignment horizontal="center" vertical="center"/>
    </xf>
    <xf numFmtId="0" fontId="22" fillId="7" borderId="23" xfId="3" quotePrefix="1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center" vertical="center"/>
    </xf>
    <xf numFmtId="0" fontId="22" fillId="7" borderId="26" xfId="3" quotePrefix="1" applyFont="1" applyFill="1" applyBorder="1" applyAlignment="1">
      <alignment horizontal="center" vertical="center"/>
    </xf>
    <xf numFmtId="0" fontId="19" fillId="7" borderId="1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22" fillId="7" borderId="6" xfId="3" quotePrefix="1" applyFont="1" applyFill="1" applyBorder="1" applyAlignment="1">
      <alignment horizontal="center" vertical="center"/>
    </xf>
    <xf numFmtId="0" fontId="58" fillId="7" borderId="29" xfId="0" applyFont="1" applyFill="1" applyBorder="1" applyAlignment="1">
      <alignment horizontal="center" vertical="center"/>
    </xf>
    <xf numFmtId="0" fontId="19" fillId="7" borderId="29" xfId="0" applyFont="1" applyFill="1" applyBorder="1" applyAlignment="1">
      <alignment horizontal="center" vertical="center"/>
    </xf>
    <xf numFmtId="0" fontId="22" fillId="7" borderId="13" xfId="3" quotePrefix="1" applyFont="1" applyFill="1" applyBorder="1" applyAlignment="1">
      <alignment horizontal="center" vertical="center"/>
    </xf>
    <xf numFmtId="0" fontId="22" fillId="7" borderId="29" xfId="3" quotePrefix="1" applyFont="1" applyFill="1" applyBorder="1" applyAlignment="1">
      <alignment horizontal="center" vertical="center"/>
    </xf>
    <xf numFmtId="0" fontId="18" fillId="8" borderId="16" xfId="3" applyFont="1" applyFill="1" applyBorder="1" applyAlignment="1">
      <alignment vertical="center" wrapText="1"/>
    </xf>
    <xf numFmtId="0" fontId="18" fillId="7" borderId="23" xfId="3" applyFont="1" applyFill="1" applyBorder="1" applyAlignment="1">
      <alignment horizontal="center" vertical="center"/>
    </xf>
    <xf numFmtId="0" fontId="18" fillId="7" borderId="23" xfId="3" applyFont="1" applyFill="1" applyBorder="1" applyAlignment="1">
      <alignment horizontal="center" vertical="center" shrinkToFit="1"/>
    </xf>
    <xf numFmtId="0" fontId="24" fillId="0" borderId="23" xfId="3" applyFont="1" applyFill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/>
    </xf>
    <xf numFmtId="0" fontId="18" fillId="13" borderId="23" xfId="3" applyFont="1" applyFill="1" applyBorder="1" applyAlignment="1">
      <alignment horizontal="center" vertical="center" wrapText="1"/>
    </xf>
    <xf numFmtId="0" fontId="24" fillId="7" borderId="23" xfId="3" applyFont="1" applyFill="1" applyBorder="1" applyAlignment="1">
      <alignment horizontal="center"/>
    </xf>
    <xf numFmtId="0" fontId="24" fillId="7" borderId="23" xfId="3" applyFont="1" applyFill="1" applyBorder="1" applyAlignment="1">
      <alignment horizontal="center" vertical="center"/>
    </xf>
    <xf numFmtId="0" fontId="18" fillId="0" borderId="18" xfId="3" applyFont="1" applyFill="1" applyBorder="1" applyAlignment="1">
      <alignment horizontal="center" vertical="center"/>
    </xf>
    <xf numFmtId="0" fontId="18" fillId="7" borderId="19" xfId="3" applyFont="1" applyFill="1" applyBorder="1" applyAlignment="1">
      <alignment horizontal="center" vertical="top" wrapText="1"/>
    </xf>
    <xf numFmtId="0" fontId="5" fillId="7" borderId="19" xfId="0" applyFont="1" applyFill="1" applyBorder="1" applyAlignment="1">
      <alignment horizontal="center" vertical="center" shrinkToFit="1"/>
    </xf>
    <xf numFmtId="0" fontId="18" fillId="7" borderId="19" xfId="0" applyFont="1" applyFill="1" applyBorder="1" applyAlignment="1">
      <alignment horizontal="center" vertical="center"/>
    </xf>
    <xf numFmtId="0" fontId="19" fillId="7" borderId="19" xfId="0" applyFont="1" applyFill="1" applyBorder="1" applyAlignment="1">
      <alignment horizontal="center" vertical="center"/>
    </xf>
    <xf numFmtId="0" fontId="24" fillId="0" borderId="19" xfId="3" quotePrefix="1" applyFont="1" applyFill="1" applyBorder="1" applyAlignment="1">
      <alignment horizontal="center" vertical="center"/>
    </xf>
    <xf numFmtId="0" fontId="24" fillId="4" borderId="21" xfId="3" applyFont="1" applyFill="1" applyBorder="1" applyAlignment="1">
      <alignment vertical="center"/>
    </xf>
    <xf numFmtId="0" fontId="18" fillId="0" borderId="19" xfId="0" applyFont="1" applyBorder="1" applyAlignment="1">
      <alignment horizontal="center" vertical="center" shrinkToFit="1"/>
    </xf>
    <xf numFmtId="0" fontId="35" fillId="0" borderId="23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 wrapText="1"/>
    </xf>
    <xf numFmtId="0" fontId="24" fillId="0" borderId="29" xfId="3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3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/>
    </xf>
    <xf numFmtId="0" fontId="18" fillId="7" borderId="13" xfId="0" applyFont="1" applyFill="1" applyBorder="1" applyAlignment="1">
      <alignment horizontal="center" vertical="center"/>
    </xf>
    <xf numFmtId="0" fontId="27" fillId="12" borderId="28" xfId="0" applyFont="1" applyFill="1" applyBorder="1" applyAlignment="1">
      <alignment horizontal="center" vertical="center"/>
    </xf>
    <xf numFmtId="0" fontId="27" fillId="0" borderId="6" xfId="3" applyFont="1" applyBorder="1" applyAlignment="1">
      <alignment horizontal="center" vertical="center" wrapText="1"/>
    </xf>
    <xf numFmtId="0" fontId="27" fillId="0" borderId="6" xfId="3" applyFont="1" applyBorder="1" applyAlignment="1">
      <alignment horizontal="center" vertical="center"/>
    </xf>
    <xf numFmtId="0" fontId="27" fillId="0" borderId="5" xfId="3" applyFont="1" applyFill="1" applyBorder="1" applyAlignment="1">
      <alignment horizontal="center" vertical="center" wrapText="1"/>
    </xf>
    <xf numFmtId="0" fontId="25" fillId="7" borderId="6" xfId="3" applyFont="1" applyFill="1" applyBorder="1" applyAlignment="1">
      <alignment horizontal="center" vertical="center"/>
    </xf>
    <xf numFmtId="0" fontId="27" fillId="7" borderId="29" xfId="3" applyFont="1" applyFill="1" applyBorder="1" applyAlignment="1">
      <alignment horizontal="center" vertical="center"/>
    </xf>
    <xf numFmtId="0" fontId="25" fillId="0" borderId="29" xfId="0" applyFont="1" applyFill="1" applyBorder="1" applyAlignment="1">
      <alignment horizontal="center" vertical="center"/>
    </xf>
    <xf numFmtId="0" fontId="49" fillId="0" borderId="29" xfId="3" applyFont="1" applyFill="1" applyBorder="1" applyAlignment="1">
      <alignment horizontal="center" vertical="center"/>
    </xf>
    <xf numFmtId="0" fontId="35" fillId="0" borderId="6" xfId="0" applyFont="1" applyFill="1" applyBorder="1" applyAlignment="1">
      <alignment horizontal="center" vertical="center" wrapText="1"/>
    </xf>
    <xf numFmtId="0" fontId="20" fillId="0" borderId="29" xfId="3" applyFont="1" applyFill="1" applyBorder="1" applyAlignment="1">
      <alignment horizontal="center" vertical="center"/>
    </xf>
    <xf numFmtId="0" fontId="67" fillId="16" borderId="6" xfId="0" applyFont="1" applyFill="1" applyBorder="1" applyAlignment="1">
      <alignment horizontal="center" vertical="center" wrapText="1"/>
    </xf>
    <xf numFmtId="0" fontId="18" fillId="16" borderId="26" xfId="3" applyFont="1" applyFill="1" applyBorder="1" applyAlignment="1">
      <alignment horizontal="center" vertical="center" wrapText="1"/>
    </xf>
    <xf numFmtId="0" fontId="21" fillId="7" borderId="6" xfId="3" applyFont="1" applyFill="1" applyBorder="1" applyAlignment="1">
      <alignment horizontal="center" vertical="center" wrapText="1"/>
    </xf>
    <xf numFmtId="0" fontId="21" fillId="7" borderId="23" xfId="3" applyFont="1" applyFill="1" applyBorder="1" applyAlignment="1">
      <alignment horizontal="center" vertical="center"/>
    </xf>
    <xf numFmtId="0" fontId="21" fillId="7" borderId="26" xfId="3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7" borderId="5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 wrapText="1"/>
    </xf>
    <xf numFmtId="0" fontId="18" fillId="0" borderId="29" xfId="3" applyFont="1" applyFill="1" applyBorder="1" applyAlignment="1">
      <alignment horizontal="center" vertical="center"/>
    </xf>
    <xf numFmtId="0" fontId="18" fillId="0" borderId="5" xfId="3" applyFont="1" applyBorder="1" applyAlignment="1">
      <alignment horizontal="center" vertical="center"/>
    </xf>
    <xf numFmtId="0" fontId="18" fillId="0" borderId="29" xfId="3" applyFont="1" applyBorder="1" applyAlignment="1">
      <alignment horizontal="center" vertical="center"/>
    </xf>
    <xf numFmtId="0" fontId="18" fillId="0" borderId="13" xfId="3" applyFont="1" applyBorder="1" applyAlignment="1">
      <alignment horizontal="center" vertical="center" wrapText="1"/>
    </xf>
    <xf numFmtId="0" fontId="18" fillId="0" borderId="13" xfId="3" applyFont="1" applyFill="1" applyBorder="1" applyAlignment="1">
      <alignment horizontal="center" vertical="center"/>
    </xf>
    <xf numFmtId="0" fontId="18" fillId="7" borderId="13" xfId="3" applyFont="1" applyFill="1" applyBorder="1" applyAlignment="1">
      <alignment horizontal="center" vertical="center"/>
    </xf>
    <xf numFmtId="0" fontId="18" fillId="0" borderId="13" xfId="3" applyFont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 wrapText="1"/>
    </xf>
    <xf numFmtId="0" fontId="18" fillId="7" borderId="6" xfId="3" applyFont="1" applyFill="1" applyBorder="1" applyAlignment="1">
      <alignment horizontal="center" vertical="center"/>
    </xf>
    <xf numFmtId="0" fontId="18" fillId="7" borderId="28" xfId="3" applyFont="1" applyFill="1" applyBorder="1" applyAlignment="1">
      <alignment horizontal="center" vertical="center"/>
    </xf>
    <xf numFmtId="0" fontId="24" fillId="0" borderId="28" xfId="3" applyFont="1" applyFill="1" applyBorder="1" applyAlignment="1">
      <alignment horizontal="center" vertical="center" wrapText="1"/>
    </xf>
    <xf numFmtId="0" fontId="18" fillId="7" borderId="6" xfId="3" applyFont="1" applyFill="1" applyBorder="1" applyAlignment="1">
      <alignment horizontal="center" vertical="center" wrapText="1"/>
    </xf>
    <xf numFmtId="0" fontId="18" fillId="7" borderId="23" xfId="3" applyFont="1" applyFill="1" applyBorder="1" applyAlignment="1">
      <alignment horizontal="center" vertical="center"/>
    </xf>
    <xf numFmtId="0" fontId="49" fillId="14" borderId="6" xfId="0" applyFont="1" applyFill="1" applyBorder="1" applyAlignment="1">
      <alignment horizontal="center" vertical="center" wrapText="1"/>
    </xf>
    <xf numFmtId="0" fontId="49" fillId="12" borderId="23" xfId="0" applyFont="1" applyFill="1" applyBorder="1" applyAlignment="1">
      <alignment horizontal="center" vertical="center"/>
    </xf>
    <xf numFmtId="0" fontId="49" fillId="14" borderId="23" xfId="0" applyFont="1" applyFill="1" applyBorder="1" applyAlignment="1">
      <alignment horizontal="center" vertical="center" wrapText="1"/>
    </xf>
    <xf numFmtId="0" fontId="49" fillId="0" borderId="12" xfId="3" applyFont="1" applyFill="1" applyBorder="1" applyAlignment="1">
      <alignment horizontal="center" vertical="center"/>
    </xf>
    <xf numFmtId="0" fontId="49" fillId="0" borderId="6" xfId="3" applyFont="1" applyFill="1" applyBorder="1" applyAlignment="1">
      <alignment horizontal="center"/>
    </xf>
    <xf numFmtId="0" fontId="27" fillId="16" borderId="26" xfId="3" applyFont="1" applyFill="1" applyBorder="1" applyAlignment="1">
      <alignment horizontal="center" vertical="center" wrapText="1"/>
    </xf>
    <xf numFmtId="0" fontId="27" fillId="0" borderId="28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/>
    </xf>
    <xf numFmtId="0" fontId="68" fillId="12" borderId="23" xfId="6" applyFont="1" applyFill="1" applyBorder="1" applyAlignment="1">
      <alignment horizontal="center" vertical="center"/>
    </xf>
    <xf numFmtId="0" fontId="25" fillId="7" borderId="23" xfId="3" applyFont="1" applyFill="1" applyBorder="1" applyAlignment="1">
      <alignment horizontal="center" vertical="center" wrapText="1"/>
    </xf>
    <xf numFmtId="0" fontId="25" fillId="7" borderId="29" xfId="3" applyFont="1" applyFill="1" applyBorder="1" applyAlignment="1">
      <alignment horizontal="center" vertical="center" wrapText="1"/>
    </xf>
    <xf numFmtId="0" fontId="25" fillId="0" borderId="26" xfId="3" applyFont="1" applyFill="1" applyBorder="1" applyAlignment="1">
      <alignment horizontal="center" vertical="center" wrapText="1"/>
    </xf>
    <xf numFmtId="0" fontId="25" fillId="0" borderId="26" xfId="3" applyFont="1" applyFill="1" applyBorder="1" applyAlignment="1">
      <alignment horizontal="center" vertical="center"/>
    </xf>
    <xf numFmtId="0" fontId="25" fillId="8" borderId="19" xfId="3" applyFont="1" applyFill="1" applyBorder="1" applyAlignment="1">
      <alignment horizontal="center" vertical="center" wrapText="1"/>
    </xf>
    <xf numFmtId="0" fontId="25" fillId="7" borderId="29" xfId="3" applyFont="1" applyFill="1" applyBorder="1" applyAlignment="1">
      <alignment horizontal="center" vertical="center"/>
    </xf>
    <xf numFmtId="0" fontId="33" fillId="0" borderId="29" xfId="3" applyFont="1" applyBorder="1" applyAlignment="1">
      <alignment horizontal="center" vertical="center" wrapText="1"/>
    </xf>
    <xf numFmtId="0" fontId="27" fillId="12" borderId="13" xfId="0" applyFont="1" applyFill="1" applyBorder="1" applyAlignment="1">
      <alignment horizontal="center" vertical="center"/>
    </xf>
    <xf numFmtId="0" fontId="27" fillId="0" borderId="13" xfId="3" applyFont="1" applyBorder="1" applyAlignment="1">
      <alignment horizontal="center" vertical="center"/>
    </xf>
    <xf numFmtId="0" fontId="27" fillId="0" borderId="29" xfId="3" applyFont="1" applyBorder="1" applyAlignment="1">
      <alignment horizontal="center" vertical="center" wrapText="1"/>
    </xf>
    <xf numFmtId="0" fontId="18" fillId="0" borderId="29" xfId="3" applyFont="1" applyBorder="1" applyAlignment="1">
      <alignment horizontal="center"/>
    </xf>
    <xf numFmtId="0" fontId="18" fillId="0" borderId="6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18" fillId="7" borderId="23" xfId="3" applyFont="1" applyFill="1" applyBorder="1" applyAlignment="1">
      <alignment horizontal="center" vertical="center" wrapText="1"/>
    </xf>
    <xf numFmtId="0" fontId="18" fillId="7" borderId="26" xfId="3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13" xfId="3" applyFont="1" applyFill="1" applyBorder="1" applyAlignment="1">
      <alignment horizontal="center" vertical="center" wrapText="1"/>
    </xf>
    <xf numFmtId="0" fontId="21" fillId="0" borderId="5" xfId="3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21" fillId="0" borderId="6" xfId="3" applyFont="1" applyFill="1" applyBorder="1" applyAlignment="1">
      <alignment horizontal="center" vertical="center"/>
    </xf>
    <xf numFmtId="0" fontId="21" fillId="0" borderId="26" xfId="3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/>
    </xf>
    <xf numFmtId="0" fontId="21" fillId="0" borderId="29" xfId="3" applyFont="1" applyFill="1" applyBorder="1" applyAlignment="1">
      <alignment horizontal="center" vertical="center" wrapText="1"/>
    </xf>
    <xf numFmtId="0" fontId="21" fillId="0" borderId="19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/>
    </xf>
    <xf numFmtId="0" fontId="24" fillId="0" borderId="6" xfId="3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 wrapText="1"/>
    </xf>
    <xf numFmtId="0" fontId="49" fillId="0" borderId="28" xfId="3" applyFont="1" applyFill="1" applyBorder="1" applyAlignment="1">
      <alignment horizontal="center" vertical="center" wrapText="1"/>
    </xf>
    <xf numFmtId="0" fontId="49" fillId="0" borderId="6" xfId="3" applyFont="1" applyFill="1" applyBorder="1" applyAlignment="1">
      <alignment horizontal="center" vertical="center"/>
    </xf>
    <xf numFmtId="0" fontId="49" fillId="0" borderId="23" xfId="0" applyFont="1" applyFill="1" applyBorder="1" applyAlignment="1">
      <alignment horizontal="center" vertical="center"/>
    </xf>
    <xf numFmtId="0" fontId="48" fillId="7" borderId="19" xfId="0" applyFont="1" applyFill="1" applyBorder="1" applyAlignment="1">
      <alignment horizontal="center" vertical="center" wrapText="1"/>
    </xf>
    <xf numFmtId="0" fontId="67" fillId="7" borderId="19" xfId="3" applyFont="1" applyFill="1" applyBorder="1" applyAlignment="1">
      <alignment horizontal="center" vertical="center" wrapText="1"/>
    </xf>
    <xf numFmtId="0" fontId="21" fillId="0" borderId="26" xfId="3" applyFont="1" applyFill="1" applyBorder="1" applyAlignment="1">
      <alignment horizontal="center" vertical="center"/>
    </xf>
    <xf numFmtId="0" fontId="18" fillId="3" borderId="5" xfId="3" applyFont="1" applyFill="1" applyBorder="1" applyAlignment="1">
      <alignment vertical="center"/>
    </xf>
    <xf numFmtId="0" fontId="18" fillId="3" borderId="13" xfId="3" applyFont="1" applyFill="1" applyBorder="1" applyAlignment="1">
      <alignment vertical="center"/>
    </xf>
    <xf numFmtId="0" fontId="18" fillId="4" borderId="5" xfId="3" quotePrefix="1" applyFont="1" applyFill="1" applyBorder="1" applyAlignment="1">
      <alignment vertical="center"/>
    </xf>
    <xf numFmtId="0" fontId="18" fillId="4" borderId="13" xfId="3" quotePrefix="1" applyFont="1" applyFill="1" applyBorder="1" applyAlignment="1">
      <alignment vertical="center"/>
    </xf>
    <xf numFmtId="0" fontId="18" fillId="0" borderId="5" xfId="3" quotePrefix="1" applyFont="1" applyFill="1" applyBorder="1" applyAlignment="1">
      <alignment horizontal="center" vertical="center"/>
    </xf>
    <xf numFmtId="0" fontId="18" fillId="0" borderId="13" xfId="3" quotePrefix="1" applyFont="1" applyFill="1" applyBorder="1" applyAlignment="1">
      <alignment horizontal="center" vertical="center"/>
    </xf>
    <xf numFmtId="0" fontId="18" fillId="4" borderId="5" xfId="3" applyFont="1" applyFill="1" applyBorder="1" applyAlignment="1">
      <alignment vertical="center" wrapText="1"/>
    </xf>
    <xf numFmtId="0" fontId="18" fillId="4" borderId="13" xfId="3" applyFont="1" applyFill="1" applyBorder="1" applyAlignment="1">
      <alignment vertical="center" wrapText="1"/>
    </xf>
    <xf numFmtId="0" fontId="24" fillId="7" borderId="5" xfId="3" applyFont="1" applyFill="1" applyBorder="1" applyAlignment="1">
      <alignment horizontal="center" vertical="center"/>
    </xf>
    <xf numFmtId="0" fontId="24" fillId="7" borderId="13" xfId="3" applyFont="1" applyFill="1" applyBorder="1" applyAlignment="1">
      <alignment horizontal="center" vertical="center"/>
    </xf>
    <xf numFmtId="0" fontId="18" fillId="7" borderId="5" xfId="3" applyFont="1" applyFill="1" applyBorder="1" applyAlignment="1">
      <alignment horizontal="center" vertical="center"/>
    </xf>
    <xf numFmtId="0" fontId="18" fillId="7" borderId="13" xfId="3" applyFont="1" applyFill="1" applyBorder="1" applyAlignment="1">
      <alignment horizontal="center" vertical="center"/>
    </xf>
    <xf numFmtId="0" fontId="18" fillId="6" borderId="5" xfId="3" applyFont="1" applyFill="1" applyBorder="1" applyAlignment="1">
      <alignment vertical="center"/>
    </xf>
    <xf numFmtId="0" fontId="18" fillId="6" borderId="13" xfId="3" applyFont="1" applyFill="1" applyBorder="1" applyAlignment="1">
      <alignment vertical="center"/>
    </xf>
    <xf numFmtId="0" fontId="18" fillId="2" borderId="5" xfId="3" applyFont="1" applyFill="1" applyBorder="1" applyAlignment="1">
      <alignment vertical="center"/>
    </xf>
    <xf numFmtId="0" fontId="18" fillId="2" borderId="13" xfId="3" applyFont="1" applyFill="1" applyBorder="1" applyAlignment="1">
      <alignment vertical="center"/>
    </xf>
    <xf numFmtId="0" fontId="18" fillId="0" borderId="5" xfId="3" quotePrefix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8" fillId="4" borderId="32" xfId="3" applyFont="1" applyFill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18" fillId="0" borderId="1" xfId="3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4" fillId="0" borderId="5" xfId="3" applyFont="1" applyFill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18" fillId="3" borderId="5" xfId="3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8" fillId="4" borderId="5" xfId="3" quotePrefix="1" applyFont="1" applyFill="1" applyBorder="1" applyAlignment="1">
      <alignment vertical="center" wrapText="1"/>
    </xf>
    <xf numFmtId="0" fontId="18" fillId="0" borderId="13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/>
    </xf>
    <xf numFmtId="0" fontId="18" fillId="0" borderId="13" xfId="3" applyFont="1" applyBorder="1" applyAlignment="1">
      <alignment horizontal="center" vertical="center"/>
    </xf>
    <xf numFmtId="0" fontId="18" fillId="0" borderId="13" xfId="3" quotePrefix="1" applyFont="1" applyFill="1" applyBorder="1" applyAlignment="1">
      <alignment horizontal="center" vertical="center" wrapText="1"/>
    </xf>
    <xf numFmtId="0" fontId="18" fillId="4" borderId="24" xfId="3" applyFont="1" applyFill="1" applyBorder="1" applyAlignment="1">
      <alignment vertical="center" wrapText="1"/>
    </xf>
    <xf numFmtId="0" fontId="18" fillId="0" borderId="22" xfId="3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24" fillId="0" borderId="13" xfId="3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24" fillId="0" borderId="13" xfId="3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6" borderId="13" xfId="0" applyFont="1" applyFill="1" applyBorder="1" applyAlignment="1">
      <alignment vertical="center"/>
    </xf>
    <xf numFmtId="0" fontId="18" fillId="6" borderId="29" xfId="0" applyFont="1" applyFill="1" applyBorder="1" applyAlignment="1">
      <alignment vertical="center"/>
    </xf>
    <xf numFmtId="0" fontId="18" fillId="2" borderId="29" xfId="3" applyFont="1" applyFill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9" xfId="3" applyFont="1" applyBorder="1" applyAlignment="1">
      <alignment horizontal="center" vertical="center"/>
    </xf>
    <xf numFmtId="0" fontId="24" fillId="0" borderId="29" xfId="3" applyFont="1" applyBorder="1" applyAlignment="1">
      <alignment horizontal="center" vertical="center" wrapText="1"/>
    </xf>
    <xf numFmtId="0" fontId="24" fillId="3" borderId="13" xfId="3" applyFont="1" applyFill="1" applyBorder="1" applyAlignment="1">
      <alignment vertical="center" wrapText="1"/>
    </xf>
    <xf numFmtId="0" fontId="24" fillId="3" borderId="29" xfId="3" applyFont="1" applyFill="1" applyBorder="1" applyAlignment="1">
      <alignment vertical="center" wrapText="1"/>
    </xf>
    <xf numFmtId="0" fontId="24" fillId="4" borderId="13" xfId="3" quotePrefix="1" applyFont="1" applyFill="1" applyBorder="1" applyAlignment="1">
      <alignment vertical="center" wrapText="1"/>
    </xf>
    <xf numFmtId="0" fontId="24" fillId="4" borderId="29" xfId="3" quotePrefix="1" applyFont="1" applyFill="1" applyBorder="1" applyAlignment="1">
      <alignment vertical="center" wrapText="1"/>
    </xf>
    <xf numFmtId="0" fontId="24" fillId="0" borderId="13" xfId="3" quotePrefix="1" applyFont="1" applyFill="1" applyBorder="1" applyAlignment="1">
      <alignment horizontal="center" vertical="center" wrapText="1"/>
    </xf>
    <xf numFmtId="0" fontId="24" fillId="0" borderId="29" xfId="3" quotePrefix="1" applyFont="1" applyFill="1" applyBorder="1" applyAlignment="1">
      <alignment horizontal="center" vertical="center" wrapText="1"/>
    </xf>
    <xf numFmtId="0" fontId="24" fillId="4" borderId="24" xfId="3" applyFont="1" applyFill="1" applyBorder="1" applyAlignment="1">
      <alignment vertical="center" wrapText="1"/>
    </xf>
    <xf numFmtId="0" fontId="24" fillId="4" borderId="30" xfId="3" applyFont="1" applyFill="1" applyBorder="1" applyAlignment="1">
      <alignment vertical="center" wrapText="1"/>
    </xf>
    <xf numFmtId="0" fontId="18" fillId="0" borderId="33" xfId="3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18" fillId="0" borderId="1" xfId="3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24" fillId="0" borderId="5" xfId="3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45" xfId="3" applyFont="1" applyBorder="1" applyAlignment="1">
      <alignment horizontal="center" vertical="center" wrapText="1"/>
    </xf>
    <xf numFmtId="0" fontId="18" fillId="0" borderId="47" xfId="3" applyFont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8" fillId="3" borderId="13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18" fillId="7" borderId="33" xfId="3" applyFont="1" applyFill="1" applyBorder="1" applyAlignment="1">
      <alignment horizontal="left" vertical="center" wrapText="1"/>
    </xf>
    <xf numFmtId="0" fontId="18" fillId="7" borderId="35" xfId="3" applyFont="1" applyFill="1" applyBorder="1" applyAlignment="1">
      <alignment horizontal="left" vertical="center" wrapText="1"/>
    </xf>
    <xf numFmtId="0" fontId="18" fillId="7" borderId="34" xfId="3" applyFont="1" applyFill="1" applyBorder="1" applyAlignment="1">
      <alignment horizontal="left" vertical="center" wrapText="1"/>
    </xf>
    <xf numFmtId="0" fontId="24" fillId="0" borderId="6" xfId="3" applyFont="1" applyFill="1" applyBorder="1" applyAlignment="1">
      <alignment horizontal="center" vertical="center"/>
    </xf>
    <xf numFmtId="0" fontId="24" fillId="0" borderId="13" xfId="3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6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/>
    </xf>
    <xf numFmtId="0" fontId="18" fillId="7" borderId="29" xfId="0" applyFont="1" applyFill="1" applyBorder="1" applyAlignment="1">
      <alignment horizontal="center" vertical="center"/>
    </xf>
    <xf numFmtId="0" fontId="18" fillId="7" borderId="35" xfId="3" applyFont="1" applyFill="1" applyBorder="1" applyAlignment="1">
      <alignment horizontal="left" vertical="center"/>
    </xf>
    <xf numFmtId="0" fontId="18" fillId="7" borderId="34" xfId="3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center" vertical="center"/>
    </xf>
    <xf numFmtId="0" fontId="24" fillId="2" borderId="13" xfId="3" applyFont="1" applyFill="1" applyBorder="1" applyAlignment="1">
      <alignment vertical="center"/>
    </xf>
    <xf numFmtId="0" fontId="18" fillId="7" borderId="13" xfId="3" applyFont="1" applyFill="1" applyBorder="1" applyAlignment="1">
      <alignment horizontal="center" vertical="center" shrinkToFit="1"/>
    </xf>
    <xf numFmtId="0" fontId="18" fillId="7" borderId="13" xfId="0" applyFont="1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4" fillId="4" borderId="13" xfId="3" quotePrefix="1" applyFont="1" applyFill="1" applyBorder="1" applyAlignment="1">
      <alignment vertical="center"/>
    </xf>
    <xf numFmtId="0" fontId="18" fillId="4" borderId="13" xfId="0" applyFont="1" applyFill="1" applyBorder="1" applyAlignment="1">
      <alignment vertical="center"/>
    </xf>
    <xf numFmtId="0" fontId="24" fillId="2" borderId="5" xfId="3" applyFont="1" applyFill="1" applyBorder="1" applyAlignment="1">
      <alignment vertical="center"/>
    </xf>
    <xf numFmtId="0" fontId="24" fillId="2" borderId="29" xfId="3" applyFont="1" applyFill="1" applyBorder="1" applyAlignment="1">
      <alignment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 shrinkToFit="1"/>
    </xf>
    <xf numFmtId="0" fontId="18" fillId="7" borderId="29" xfId="0" applyFont="1" applyFill="1" applyBorder="1" applyAlignment="1">
      <alignment horizontal="center" vertical="center" shrinkToFit="1"/>
    </xf>
    <xf numFmtId="0" fontId="18" fillId="8" borderId="17" xfId="3" applyFont="1" applyFill="1" applyBorder="1" applyAlignment="1">
      <alignment vertical="center"/>
    </xf>
    <xf numFmtId="0" fontId="18" fillId="8" borderId="18" xfId="3" applyFont="1" applyFill="1" applyBorder="1" applyAlignment="1">
      <alignment vertical="center"/>
    </xf>
    <xf numFmtId="0" fontId="18" fillId="8" borderId="20" xfId="3" applyFont="1" applyFill="1" applyBorder="1" applyAlignment="1">
      <alignment vertical="center"/>
    </xf>
    <xf numFmtId="0" fontId="24" fillId="7" borderId="13" xfId="3" quotePrefix="1" applyFont="1" applyFill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left" vertical="center" wrapText="1"/>
    </xf>
    <xf numFmtId="0" fontId="18" fillId="0" borderId="1" xfId="3" applyFont="1" applyBorder="1" applyAlignment="1">
      <alignment horizontal="center" vertical="distributed"/>
    </xf>
    <xf numFmtId="0" fontId="18" fillId="0" borderId="8" xfId="3" applyFont="1" applyBorder="1" applyAlignment="1">
      <alignment horizontal="center" vertical="distributed"/>
    </xf>
    <xf numFmtId="43" fontId="18" fillId="2" borderId="2" xfId="1" applyFont="1" applyFill="1" applyBorder="1" applyAlignment="1">
      <alignment horizontal="center" vertical="center"/>
    </xf>
    <xf numFmtId="43" fontId="18" fillId="2" borderId="3" xfId="1" applyFont="1" applyFill="1" applyBorder="1" applyAlignment="1">
      <alignment horizontal="center" vertical="center"/>
    </xf>
    <xf numFmtId="43" fontId="18" fillId="2" borderId="4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9" fillId="4" borderId="5" xfId="3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0" fontId="19" fillId="5" borderId="6" xfId="3" applyFont="1" applyFill="1" applyBorder="1" applyAlignment="1">
      <alignment horizontal="center" vertical="center" wrapText="1"/>
    </xf>
    <xf numFmtId="0" fontId="19" fillId="4" borderId="7" xfId="3" applyFont="1" applyFill="1" applyBorder="1" applyAlignment="1">
      <alignment horizontal="center" vertical="center" wrapText="1"/>
    </xf>
    <xf numFmtId="0" fontId="19" fillId="4" borderId="15" xfId="3" applyFont="1" applyFill="1" applyBorder="1" applyAlignment="1">
      <alignment horizontal="center" vertical="center" wrapText="1"/>
    </xf>
    <xf numFmtId="0" fontId="18" fillId="0" borderId="9" xfId="3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0" fillId="0" borderId="45" xfId="3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8" fillId="0" borderId="9" xfId="3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3" fontId="19" fillId="5" borderId="9" xfId="1" applyFont="1" applyFill="1" applyBorder="1" applyAlignment="1">
      <alignment horizontal="center" vertical="center" wrapText="1"/>
    </xf>
    <xf numFmtId="43" fontId="19" fillId="5" borderId="10" xfId="1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9" fillId="5" borderId="45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24" fillId="0" borderId="13" xfId="3" applyNumberFormat="1" applyFont="1" applyFill="1" applyBorder="1" applyAlignment="1">
      <alignment horizontal="center" vertical="center" wrapText="1"/>
    </xf>
    <xf numFmtId="0" fontId="18" fillId="2" borderId="13" xfId="3" applyFont="1" applyFill="1" applyBorder="1" applyAlignment="1">
      <alignment vertical="center" wrapText="1"/>
    </xf>
    <xf numFmtId="0" fontId="24" fillId="4" borderId="24" xfId="3" applyFont="1" applyFill="1" applyBorder="1" applyAlignment="1">
      <alignment vertical="center"/>
    </xf>
    <xf numFmtId="0" fontId="18" fillId="4" borderId="24" xfId="0" applyFont="1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8" fillId="0" borderId="5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vertical="center"/>
    </xf>
    <xf numFmtId="0" fontId="18" fillId="4" borderId="30" xfId="0" applyFont="1" applyFill="1" applyBorder="1" applyAlignment="1">
      <alignment vertical="center"/>
    </xf>
    <xf numFmtId="0" fontId="24" fillId="0" borderId="13" xfId="3" quotePrefix="1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18" fillId="7" borderId="33" xfId="0" applyFont="1" applyFill="1" applyBorder="1" applyAlignment="1">
      <alignment horizontal="left" vertical="center"/>
    </xf>
    <xf numFmtId="0" fontId="18" fillId="7" borderId="34" xfId="0" applyFont="1" applyFill="1" applyBorder="1" applyAlignment="1">
      <alignment horizontal="left" vertical="center"/>
    </xf>
    <xf numFmtId="0" fontId="18" fillId="6" borderId="5" xfId="0" applyFont="1" applyFill="1" applyBorder="1" applyAlignment="1">
      <alignment vertical="center"/>
    </xf>
    <xf numFmtId="0" fontId="24" fillId="4" borderId="5" xfId="3" quotePrefix="1" applyFont="1" applyFill="1" applyBorder="1" applyAlignment="1">
      <alignment vertical="center"/>
    </xf>
    <xf numFmtId="0" fontId="18" fillId="4" borderId="29" xfId="0" applyFont="1" applyFill="1" applyBorder="1" applyAlignment="1">
      <alignment vertical="center"/>
    </xf>
    <xf numFmtId="0" fontId="24" fillId="4" borderId="32" xfId="3" applyFont="1" applyFill="1" applyBorder="1" applyAlignment="1">
      <alignment vertical="center" wrapText="1"/>
    </xf>
    <xf numFmtId="0" fontId="18" fillId="4" borderId="30" xfId="0" applyFont="1" applyFill="1" applyBorder="1" applyAlignment="1">
      <alignment vertical="center" wrapText="1"/>
    </xf>
    <xf numFmtId="0" fontId="18" fillId="6" borderId="6" xfId="3" applyFont="1" applyFill="1" applyBorder="1" applyAlignment="1">
      <alignment vertical="center"/>
    </xf>
    <xf numFmtId="0" fontId="18" fillId="6" borderId="28" xfId="0" applyFont="1" applyFill="1" applyBorder="1" applyAlignment="1">
      <alignment vertical="center"/>
    </xf>
    <xf numFmtId="0" fontId="18" fillId="7" borderId="5" xfId="3" applyFont="1" applyFill="1" applyBorder="1" applyAlignment="1">
      <alignment horizontal="center" vertical="center" shrinkToFit="1"/>
    </xf>
    <xf numFmtId="0" fontId="18" fillId="3" borderId="29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/>
    </xf>
    <xf numFmtId="0" fontId="18" fillId="9" borderId="5" xfId="0" applyFont="1" applyFill="1" applyBorder="1" applyAlignment="1">
      <alignment vertical="center"/>
    </xf>
    <xf numFmtId="0" fontId="18" fillId="9" borderId="29" xfId="0" applyFont="1" applyFill="1" applyBorder="1" applyAlignment="1">
      <alignment vertical="center"/>
    </xf>
    <xf numFmtId="0" fontId="18" fillId="7" borderId="1" xfId="3" applyFont="1" applyFill="1" applyBorder="1" applyAlignment="1">
      <alignment horizontal="left" vertical="center"/>
    </xf>
    <xf numFmtId="0" fontId="18" fillId="7" borderId="27" xfId="3" applyFont="1" applyFill="1" applyBorder="1" applyAlignment="1">
      <alignment horizontal="left" vertical="center"/>
    </xf>
    <xf numFmtId="0" fontId="18" fillId="7" borderId="6" xfId="3" applyFont="1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18" fillId="7" borderId="5" xfId="3" quotePrefix="1" applyFont="1" applyFill="1" applyBorder="1" applyAlignment="1">
      <alignment horizontal="center" vertical="center"/>
    </xf>
    <xf numFmtId="0" fontId="18" fillId="7" borderId="29" xfId="3" quotePrefix="1" applyFont="1" applyFill="1" applyBorder="1" applyAlignment="1">
      <alignment horizontal="center" vertical="center"/>
    </xf>
    <xf numFmtId="0" fontId="24" fillId="7" borderId="5" xfId="3" quotePrefix="1" applyFont="1" applyFill="1" applyBorder="1" applyAlignment="1">
      <alignment horizontal="center" vertical="center"/>
    </xf>
    <xf numFmtId="0" fontId="24" fillId="7" borderId="29" xfId="3" quotePrefix="1" applyFont="1" applyFill="1" applyBorder="1" applyAlignment="1">
      <alignment horizontal="center" vertical="center"/>
    </xf>
    <xf numFmtId="0" fontId="18" fillId="7" borderId="6" xfId="3" applyFont="1" applyFill="1" applyBorder="1" applyAlignment="1">
      <alignment horizontal="center" vertical="center" shrinkToFit="1"/>
    </xf>
    <xf numFmtId="0" fontId="18" fillId="7" borderId="28" xfId="0" applyFont="1" applyFill="1" applyBorder="1" applyAlignment="1">
      <alignment horizontal="center" vertical="center" shrinkToFit="1"/>
    </xf>
    <xf numFmtId="176" fontId="24" fillId="7" borderId="5" xfId="3" quotePrefix="1" applyNumberFormat="1" applyFont="1" applyFill="1" applyBorder="1" applyAlignment="1">
      <alignment horizontal="center" vertical="center"/>
    </xf>
    <xf numFmtId="176" fontId="24" fillId="7" borderId="13" xfId="3" quotePrefix="1" applyNumberFormat="1" applyFont="1" applyFill="1" applyBorder="1" applyAlignment="1">
      <alignment horizontal="center" vertical="center"/>
    </xf>
    <xf numFmtId="176" fontId="24" fillId="7" borderId="29" xfId="3" quotePrefix="1" applyNumberFormat="1" applyFont="1" applyFill="1" applyBorder="1" applyAlignment="1">
      <alignment horizontal="center" vertical="center"/>
    </xf>
    <xf numFmtId="176" fontId="24" fillId="0" borderId="5" xfId="3" quotePrefix="1" applyNumberFormat="1" applyFont="1" applyFill="1" applyBorder="1" applyAlignment="1">
      <alignment horizontal="center" vertical="center"/>
    </xf>
    <xf numFmtId="0" fontId="24" fillId="0" borderId="29" xfId="3" quotePrefix="1" applyFont="1" applyFill="1" applyBorder="1" applyAlignment="1">
      <alignment horizontal="center" vertical="center"/>
    </xf>
    <xf numFmtId="0" fontId="18" fillId="2" borderId="5" xfId="3" applyFont="1" applyFill="1" applyBorder="1" applyAlignment="1">
      <alignment vertical="center" wrapText="1"/>
    </xf>
    <xf numFmtId="0" fontId="18" fillId="2" borderId="29" xfId="3" applyFont="1" applyFill="1" applyBorder="1" applyAlignment="1">
      <alignment vertical="center" wrapText="1"/>
    </xf>
    <xf numFmtId="0" fontId="18" fillId="7" borderId="23" xfId="3" applyFont="1" applyFill="1" applyBorder="1" applyAlignment="1">
      <alignment horizontal="center" vertical="center"/>
    </xf>
    <xf numFmtId="0" fontId="18" fillId="7" borderId="23" xfId="3" applyFont="1" applyFill="1" applyBorder="1" applyAlignment="1">
      <alignment horizontal="center" vertical="center" shrinkToFit="1"/>
    </xf>
    <xf numFmtId="0" fontId="18" fillId="7" borderId="33" xfId="3" applyFont="1" applyFill="1" applyBorder="1" applyAlignment="1">
      <alignment horizontal="left" vertical="center"/>
    </xf>
    <xf numFmtId="0" fontId="24" fillId="0" borderId="29" xfId="3" applyFont="1" applyFill="1" applyBorder="1" applyAlignment="1">
      <alignment horizontal="center" vertical="center"/>
    </xf>
    <xf numFmtId="0" fontId="18" fillId="0" borderId="5" xfId="3" applyFont="1" applyFill="1" applyBorder="1" applyAlignment="1">
      <alignment horizontal="center" vertical="center"/>
    </xf>
    <xf numFmtId="0" fontId="18" fillId="0" borderId="29" xfId="3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/>
    </xf>
    <xf numFmtId="0" fontId="18" fillId="6" borderId="29" xfId="3" applyFont="1" applyFill="1" applyBorder="1" applyAlignment="1">
      <alignment vertical="center"/>
    </xf>
    <xf numFmtId="0" fontId="18" fillId="0" borderId="29" xfId="3" quotePrefix="1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left" vertical="center"/>
    </xf>
    <xf numFmtId="0" fontId="18" fillId="4" borderId="30" xfId="3" applyFont="1" applyFill="1" applyBorder="1" applyAlignment="1">
      <alignment vertical="center" wrapText="1"/>
    </xf>
    <xf numFmtId="0" fontId="18" fillId="3" borderId="29" xfId="3" applyFont="1" applyFill="1" applyBorder="1" applyAlignment="1">
      <alignment vertical="center"/>
    </xf>
    <xf numFmtId="0" fontId="18" fillId="4" borderId="29" xfId="3" quotePrefix="1" applyFont="1" applyFill="1" applyBorder="1" applyAlignment="1">
      <alignment vertical="center"/>
    </xf>
    <xf numFmtId="0" fontId="18" fillId="8" borderId="17" xfId="3" applyFont="1" applyFill="1" applyBorder="1" applyAlignment="1">
      <alignment horizontal="right" vertical="center" wrapText="1"/>
    </xf>
    <xf numFmtId="0" fontId="18" fillId="8" borderId="20" xfId="3" applyFont="1" applyFill="1" applyBorder="1" applyAlignment="1">
      <alignment horizontal="right" vertical="center" wrapText="1"/>
    </xf>
    <xf numFmtId="0" fontId="18" fillId="7" borderId="13" xfId="3" quotePrefix="1" applyFont="1" applyFill="1" applyBorder="1" applyAlignment="1">
      <alignment horizontal="center" vertical="center"/>
    </xf>
    <xf numFmtId="0" fontId="18" fillId="4" borderId="32" xfId="3" applyFont="1" applyFill="1" applyBorder="1" applyAlignment="1">
      <alignment vertical="center"/>
    </xf>
    <xf numFmtId="0" fontId="18" fillId="4" borderId="24" xfId="3" applyFont="1" applyFill="1" applyBorder="1" applyAlignment="1">
      <alignment vertical="center"/>
    </xf>
    <xf numFmtId="0" fontId="18" fillId="7" borderId="1" xfId="3" applyFont="1" applyFill="1" applyBorder="1" applyAlignment="1">
      <alignment horizontal="left" vertical="center" wrapText="1"/>
    </xf>
    <xf numFmtId="0" fontId="5" fillId="7" borderId="27" xfId="0" applyFont="1" applyFill="1" applyBorder="1" applyAlignment="1">
      <alignment horizontal="left" vertical="center" wrapText="1"/>
    </xf>
    <xf numFmtId="0" fontId="18" fillId="7" borderId="5" xfId="3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8" borderId="18" xfId="3" applyFont="1" applyFill="1" applyBorder="1" applyAlignment="1">
      <alignment horizontal="right" vertical="center" wrapText="1"/>
    </xf>
    <xf numFmtId="0" fontId="18" fillId="7" borderId="22" xfId="3" applyFont="1" applyFill="1" applyBorder="1" applyAlignment="1">
      <alignment horizontal="left" vertical="center" wrapText="1"/>
    </xf>
    <xf numFmtId="0" fontId="24" fillId="0" borderId="23" xfId="3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0" fontId="18" fillId="7" borderId="13" xfId="3" applyFont="1" applyFill="1" applyBorder="1" applyAlignment="1">
      <alignment horizontal="center" vertical="center" wrapText="1"/>
    </xf>
    <xf numFmtId="0" fontId="24" fillId="0" borderId="6" xfId="3" applyFont="1" applyFill="1" applyBorder="1" applyAlignment="1">
      <alignment horizontal="center" vertical="center" wrapText="1"/>
    </xf>
    <xf numFmtId="0" fontId="18" fillId="7" borderId="6" xfId="3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wrapText="1"/>
    </xf>
    <xf numFmtId="0" fontId="24" fillId="7" borderId="29" xfId="3" applyFont="1" applyFill="1" applyBorder="1" applyAlignment="1">
      <alignment horizontal="center" vertical="center"/>
    </xf>
    <xf numFmtId="0" fontId="18" fillId="8" borderId="44" xfId="3" applyFont="1" applyFill="1" applyBorder="1" applyAlignment="1">
      <alignment vertical="center"/>
    </xf>
    <xf numFmtId="0" fontId="18" fillId="8" borderId="36" xfId="3" applyFont="1" applyFill="1" applyBorder="1" applyAlignment="1">
      <alignment vertical="center"/>
    </xf>
    <xf numFmtId="0" fontId="18" fillId="8" borderId="38" xfId="3" applyFont="1" applyFill="1" applyBorder="1" applyAlignment="1">
      <alignment vertical="center"/>
    </xf>
    <xf numFmtId="0" fontId="18" fillId="0" borderId="35" xfId="3" applyFont="1" applyFill="1" applyBorder="1" applyAlignment="1">
      <alignment horizontal="left" vertical="center"/>
    </xf>
    <xf numFmtId="0" fontId="18" fillId="0" borderId="34" xfId="3" applyFont="1" applyFill="1" applyBorder="1" applyAlignment="1">
      <alignment horizontal="left" vertical="center"/>
    </xf>
    <xf numFmtId="0" fontId="18" fillId="4" borderId="30" xfId="3" applyFont="1" applyFill="1" applyBorder="1" applyAlignment="1">
      <alignment vertical="center"/>
    </xf>
    <xf numFmtId="0" fontId="18" fillId="0" borderId="35" xfId="3" applyFont="1" applyFill="1" applyBorder="1" applyAlignment="1">
      <alignment horizontal="left" vertical="center" wrapText="1"/>
    </xf>
    <xf numFmtId="0" fontId="24" fillId="7" borderId="5" xfId="3" applyFont="1" applyFill="1" applyBorder="1" applyAlignment="1">
      <alignment horizontal="center" vertical="center" wrapText="1"/>
    </xf>
    <xf numFmtId="0" fontId="24" fillId="7" borderId="13" xfId="3" applyFont="1" applyFill="1" applyBorder="1" applyAlignment="1">
      <alignment horizontal="center" vertical="center" wrapText="1"/>
    </xf>
    <xf numFmtId="0" fontId="24" fillId="7" borderId="29" xfId="3" applyFont="1" applyFill="1" applyBorder="1" applyAlignment="1">
      <alignment horizontal="center" vertical="center" wrapText="1"/>
    </xf>
    <xf numFmtId="0" fontId="18" fillId="0" borderId="34" xfId="3" applyFont="1" applyFill="1" applyBorder="1" applyAlignment="1">
      <alignment horizontal="left" vertical="center" wrapText="1"/>
    </xf>
    <xf numFmtId="0" fontId="24" fillId="0" borderId="28" xfId="3" applyFont="1" applyFill="1" applyBorder="1" applyAlignment="1">
      <alignment horizontal="center" vertical="center" wrapText="1"/>
    </xf>
    <xf numFmtId="0" fontId="18" fillId="0" borderId="6" xfId="3" applyFont="1" applyFill="1" applyBorder="1" applyAlignment="1">
      <alignment horizontal="center" vertical="center" wrapText="1"/>
    </xf>
    <xf numFmtId="0" fontId="18" fillId="0" borderId="28" xfId="3" applyFont="1" applyFill="1" applyBorder="1" applyAlignment="1">
      <alignment horizontal="center" vertical="center" wrapText="1"/>
    </xf>
    <xf numFmtId="0" fontId="18" fillId="4" borderId="6" xfId="3" quotePrefix="1" applyFont="1" applyFill="1" applyBorder="1" applyAlignment="1">
      <alignment vertical="center"/>
    </xf>
    <xf numFmtId="0" fontId="18" fillId="4" borderId="28" xfId="3" quotePrefix="1" applyFont="1" applyFill="1" applyBorder="1" applyAlignment="1">
      <alignment vertical="center"/>
    </xf>
    <xf numFmtId="0" fontId="18" fillId="4" borderId="7" xfId="3" applyFont="1" applyFill="1" applyBorder="1" applyAlignment="1">
      <alignment vertical="center" wrapText="1"/>
    </xf>
    <xf numFmtId="0" fontId="18" fillId="4" borderId="37" xfId="3" applyFont="1" applyFill="1" applyBorder="1" applyAlignment="1">
      <alignment vertical="center" wrapText="1"/>
    </xf>
    <xf numFmtId="0" fontId="18" fillId="6" borderId="28" xfId="3" applyFont="1" applyFill="1" applyBorder="1" applyAlignment="1">
      <alignment vertical="center"/>
    </xf>
    <xf numFmtId="0" fontId="18" fillId="2" borderId="6" xfId="3" applyFont="1" applyFill="1" applyBorder="1" applyAlignment="1">
      <alignment vertical="center"/>
    </xf>
    <xf numFmtId="0" fontId="18" fillId="2" borderId="28" xfId="3" applyFont="1" applyFill="1" applyBorder="1" applyAlignment="1">
      <alignment vertical="center"/>
    </xf>
    <xf numFmtId="0" fontId="18" fillId="7" borderId="28" xfId="3" applyFont="1" applyFill="1" applyBorder="1" applyAlignment="1">
      <alignment horizontal="center" vertical="center"/>
    </xf>
    <xf numFmtId="0" fontId="20" fillId="0" borderId="6" xfId="3" applyFont="1" applyFill="1" applyBorder="1" applyAlignment="1">
      <alignment horizontal="center" vertical="center" wrapText="1"/>
    </xf>
    <xf numFmtId="0" fontId="20" fillId="0" borderId="28" xfId="3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vertical="center"/>
    </xf>
    <xf numFmtId="0" fontId="18" fillId="3" borderId="28" xfId="3" applyFont="1" applyFill="1" applyBorder="1" applyAlignment="1">
      <alignment vertical="center"/>
    </xf>
    <xf numFmtId="0" fontId="18" fillId="0" borderId="1" xfId="3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18" fillId="0" borderId="22" xfId="3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0" fillId="0" borderId="23" xfId="3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7" borderId="29" xfId="3" applyFont="1" applyFill="1" applyBorder="1" applyAlignment="1">
      <alignment horizontal="center" vertical="center" wrapText="1"/>
    </xf>
    <xf numFmtId="0" fontId="18" fillId="0" borderId="1" xfId="3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18" fillId="0" borderId="29" xfId="3" applyFont="1" applyBorder="1" applyAlignment="1">
      <alignment horizontal="center" vertical="center" wrapText="1"/>
    </xf>
    <xf numFmtId="0" fontId="18" fillId="0" borderId="35" xfId="3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24" fillId="0" borderId="23" xfId="3" applyFont="1" applyFill="1" applyBorder="1" applyAlignment="1">
      <alignment horizontal="center" vertical="center"/>
    </xf>
    <xf numFmtId="0" fontId="5" fillId="0" borderId="35" xfId="0" applyFont="1" applyBorder="1" applyAlignment="1">
      <alignment horizontal="left" vertical="center" wrapText="1"/>
    </xf>
    <xf numFmtId="0" fontId="24" fillId="0" borderId="13" xfId="3" applyFont="1" applyBorder="1" applyAlignment="1">
      <alignment horizontal="center" vertical="center"/>
    </xf>
    <xf numFmtId="0" fontId="18" fillId="0" borderId="29" xfId="3" quotePrefix="1" applyFont="1" applyFill="1" applyBorder="1" applyAlignment="1">
      <alignment horizontal="center" vertical="center" wrapText="1"/>
    </xf>
    <xf numFmtId="0" fontId="18" fillId="4" borderId="13" xfId="3" quotePrefix="1" applyFont="1" applyFill="1" applyBorder="1" applyAlignment="1">
      <alignment vertical="center" wrapText="1"/>
    </xf>
    <xf numFmtId="0" fontId="24" fillId="0" borderId="5" xfId="3" quotePrefix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23" xfId="3" applyFont="1" applyFill="1" applyBorder="1" applyAlignment="1">
      <alignment horizontal="center" vertical="center"/>
    </xf>
    <xf numFmtId="0" fontId="18" fillId="0" borderId="23" xfId="3" applyFont="1" applyBorder="1" applyAlignment="1">
      <alignment horizontal="center" vertical="center"/>
    </xf>
    <xf numFmtId="0" fontId="18" fillId="3" borderId="13" xfId="3" applyFont="1" applyFill="1" applyBorder="1" applyAlignment="1">
      <alignment vertical="center" wrapText="1"/>
    </xf>
    <xf numFmtId="0" fontId="18" fillId="8" borderId="17" xfId="3" applyFont="1" applyFill="1" applyBorder="1" applyAlignment="1">
      <alignment vertical="center" wrapText="1"/>
    </xf>
    <xf numFmtId="0" fontId="18" fillId="8" borderId="20" xfId="3" applyFont="1" applyFill="1" applyBorder="1" applyAlignment="1">
      <alignment vertical="center" wrapText="1"/>
    </xf>
    <xf numFmtId="0" fontId="18" fillId="8" borderId="18" xfId="3" applyFont="1" applyFill="1" applyBorder="1" applyAlignment="1">
      <alignment vertical="center" wrapText="1"/>
    </xf>
    <xf numFmtId="0" fontId="18" fillId="0" borderId="26" xfId="0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3" borderId="29" xfId="3" applyFont="1" applyFill="1" applyBorder="1" applyAlignment="1">
      <alignment vertical="center" wrapText="1"/>
    </xf>
    <xf numFmtId="0" fontId="18" fillId="4" borderId="29" xfId="3" quotePrefix="1" applyFont="1" applyFill="1" applyBorder="1" applyAlignment="1">
      <alignment vertical="center" wrapText="1"/>
    </xf>
    <xf numFmtId="0" fontId="18" fillId="8" borderId="17" xfId="3" applyFont="1" applyFill="1" applyBorder="1" applyAlignment="1">
      <alignment horizontal="right" vertical="center"/>
    </xf>
    <xf numFmtId="0" fontId="18" fillId="8" borderId="18" xfId="3" applyFont="1" applyFill="1" applyBorder="1" applyAlignment="1">
      <alignment horizontal="right" vertical="center"/>
    </xf>
    <xf numFmtId="0" fontId="19" fillId="8" borderId="17" xfId="3" quotePrefix="1" applyFont="1" applyFill="1" applyBorder="1" applyAlignment="1">
      <alignment horizontal="right" vertical="center"/>
    </xf>
    <xf numFmtId="0" fontId="19" fillId="8" borderId="18" xfId="3" quotePrefix="1" applyFont="1" applyFill="1" applyBorder="1" applyAlignment="1">
      <alignment horizontal="right" vertical="center"/>
    </xf>
    <xf numFmtId="0" fontId="19" fillId="8" borderId="20" xfId="3" quotePrefix="1" applyFont="1" applyFill="1" applyBorder="1" applyAlignment="1">
      <alignment horizontal="right" vertical="center"/>
    </xf>
    <xf numFmtId="0" fontId="18" fillId="0" borderId="23" xfId="3" quotePrefix="1" applyFont="1" applyFill="1" applyBorder="1" applyAlignment="1">
      <alignment horizontal="center" vertical="center"/>
    </xf>
    <xf numFmtId="0" fontId="18" fillId="0" borderId="26" xfId="3" quotePrefix="1" applyFont="1" applyFill="1" applyBorder="1" applyAlignment="1">
      <alignment horizontal="center" vertical="center"/>
    </xf>
    <xf numFmtId="0" fontId="18" fillId="0" borderId="12" xfId="3" quotePrefix="1" applyFont="1" applyFill="1" applyBorder="1" applyAlignment="1">
      <alignment horizontal="center" vertical="center"/>
    </xf>
    <xf numFmtId="0" fontId="18" fillId="0" borderId="28" xfId="3" quotePrefix="1" applyFont="1" applyFill="1" applyBorder="1" applyAlignment="1">
      <alignment horizontal="center" vertical="center"/>
    </xf>
    <xf numFmtId="0" fontId="18" fillId="0" borderId="33" xfId="3" applyFont="1" applyBorder="1" applyAlignment="1">
      <alignment horizontal="left" vertical="center"/>
    </xf>
    <xf numFmtId="0" fontId="18" fillId="0" borderId="35" xfId="3" applyFont="1" applyBorder="1" applyAlignment="1">
      <alignment horizontal="left" vertical="center"/>
    </xf>
    <xf numFmtId="0" fontId="24" fillId="0" borderId="5" xfId="3" applyFont="1" applyBorder="1" applyAlignment="1">
      <alignment horizontal="center" vertical="center"/>
    </xf>
    <xf numFmtId="0" fontId="18" fillId="0" borderId="1" xfId="3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18" fillId="6" borderId="26" xfId="0" applyFont="1" applyFill="1" applyBorder="1" applyAlignment="1">
      <alignment vertical="center"/>
    </xf>
    <xf numFmtId="0" fontId="18" fillId="0" borderId="22" xfId="3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2" fillId="6" borderId="17" xfId="0" applyFont="1" applyFill="1" applyBorder="1" applyAlignment="1">
      <alignment horizontal="center" vertical="center"/>
    </xf>
    <xf numFmtId="0" fontId="42" fillId="6" borderId="18" xfId="0" applyFont="1" applyFill="1" applyBorder="1" applyAlignment="1">
      <alignment horizontal="center" vertical="center"/>
    </xf>
    <xf numFmtId="0" fontId="42" fillId="6" borderId="20" xfId="0" applyFont="1" applyFill="1" applyBorder="1" applyAlignment="1">
      <alignment horizontal="center" vertical="center"/>
    </xf>
    <xf numFmtId="0" fontId="42" fillId="6" borderId="17" xfId="3" applyFont="1" applyFill="1" applyBorder="1" applyAlignment="1">
      <alignment horizontal="center" vertical="center" wrapText="1"/>
    </xf>
    <xf numFmtId="0" fontId="42" fillId="6" borderId="18" xfId="3" applyFont="1" applyFill="1" applyBorder="1" applyAlignment="1">
      <alignment horizontal="center" vertical="center" wrapText="1"/>
    </xf>
    <xf numFmtId="0" fontId="42" fillId="6" borderId="20" xfId="3" applyFont="1" applyFill="1" applyBorder="1" applyAlignment="1">
      <alignment horizontal="center" vertical="center" wrapText="1"/>
    </xf>
    <xf numFmtId="0" fontId="41" fillId="6" borderId="17" xfId="3" applyFont="1" applyFill="1" applyBorder="1" applyAlignment="1">
      <alignment horizontal="center" vertical="center"/>
    </xf>
    <xf numFmtId="0" fontId="41" fillId="6" borderId="18" xfId="3" applyFont="1" applyFill="1" applyBorder="1" applyAlignment="1">
      <alignment horizontal="center" vertical="center"/>
    </xf>
    <xf numFmtId="0" fontId="41" fillId="6" borderId="17" xfId="0" applyFont="1" applyFill="1" applyBorder="1" applyAlignment="1">
      <alignment horizontal="center" vertical="center"/>
    </xf>
    <xf numFmtId="0" fontId="41" fillId="6" borderId="18" xfId="0" applyFont="1" applyFill="1" applyBorder="1" applyAlignment="1">
      <alignment horizontal="center" vertical="center"/>
    </xf>
    <xf numFmtId="0" fontId="18" fillId="7" borderId="23" xfId="3" quotePrefix="1" applyFont="1" applyFill="1" applyBorder="1" applyAlignment="1">
      <alignment horizontal="center" vertical="center"/>
    </xf>
    <xf numFmtId="0" fontId="18" fillId="7" borderId="26" xfId="3" quotePrefix="1" applyFont="1" applyFill="1" applyBorder="1" applyAlignment="1">
      <alignment horizontal="center" vertical="center"/>
    </xf>
    <xf numFmtId="0" fontId="18" fillId="7" borderId="12" xfId="3" quotePrefix="1" applyFont="1" applyFill="1" applyBorder="1" applyAlignment="1">
      <alignment horizontal="center" vertical="center"/>
    </xf>
    <xf numFmtId="0" fontId="18" fillId="7" borderId="28" xfId="3" quotePrefix="1" applyFont="1" applyFill="1" applyBorder="1" applyAlignment="1">
      <alignment horizontal="center" vertical="center"/>
    </xf>
    <xf numFmtId="0" fontId="20" fillId="10" borderId="26" xfId="3" applyFont="1" applyFill="1" applyBorder="1" applyAlignment="1">
      <alignment horizontal="center" vertical="center"/>
    </xf>
    <xf numFmtId="43" fontId="20" fillId="10" borderId="26" xfId="1" applyFont="1" applyFill="1" applyBorder="1" applyAlignment="1">
      <alignment horizontal="center" vertical="center"/>
    </xf>
    <xf numFmtId="0" fontId="29" fillId="10" borderId="10" xfId="3" applyFont="1" applyFill="1" applyBorder="1" applyAlignment="1">
      <alignment horizontal="center" vertical="center" wrapText="1"/>
    </xf>
    <xf numFmtId="0" fontId="29" fillId="10" borderId="11" xfId="3" applyFont="1" applyFill="1" applyBorder="1" applyAlignment="1">
      <alignment horizontal="center" vertical="center" wrapText="1"/>
    </xf>
    <xf numFmtId="0" fontId="19" fillId="2" borderId="9" xfId="3" applyFont="1" applyFill="1" applyBorder="1" applyAlignment="1">
      <alignment horizontal="center" vertical="center"/>
    </xf>
    <xf numFmtId="0" fontId="19" fillId="2" borderId="11" xfId="3" applyFont="1" applyFill="1" applyBorder="1" applyAlignment="1">
      <alignment horizontal="center" vertical="center"/>
    </xf>
    <xf numFmtId="0" fontId="19" fillId="2" borderId="42" xfId="3" applyFont="1" applyFill="1" applyBorder="1" applyAlignment="1">
      <alignment horizontal="center" vertical="center"/>
    </xf>
    <xf numFmtId="0" fontId="19" fillId="2" borderId="43" xfId="3" applyFont="1" applyFill="1" applyBorder="1" applyAlignment="1">
      <alignment horizontal="center" vertical="center"/>
    </xf>
    <xf numFmtId="0" fontId="20" fillId="11" borderId="39" xfId="3" applyFont="1" applyFill="1" applyBorder="1" applyAlignment="1">
      <alignment horizontal="center" vertical="center"/>
    </xf>
    <xf numFmtId="0" fontId="20" fillId="11" borderId="40" xfId="3" applyFont="1" applyFill="1" applyBorder="1" applyAlignment="1">
      <alignment horizontal="center" vertical="center"/>
    </xf>
    <xf numFmtId="0" fontId="20" fillId="11" borderId="41" xfId="3" applyFont="1" applyFill="1" applyBorder="1" applyAlignment="1">
      <alignment horizontal="center" vertical="center"/>
    </xf>
    <xf numFmtId="0" fontId="18" fillId="11" borderId="39" xfId="3" applyFont="1" applyFill="1" applyBorder="1" applyAlignment="1">
      <alignment horizontal="center" vertical="center"/>
    </xf>
    <xf numFmtId="0" fontId="18" fillId="11" borderId="40" xfId="3" applyFont="1" applyFill="1" applyBorder="1" applyAlignment="1">
      <alignment horizontal="center" vertical="center"/>
    </xf>
    <xf numFmtId="0" fontId="18" fillId="11" borderId="41" xfId="3" applyFont="1" applyFill="1" applyBorder="1" applyAlignment="1">
      <alignment horizontal="center" vertical="center"/>
    </xf>
    <xf numFmtId="0" fontId="18" fillId="0" borderId="5" xfId="3" quotePrefix="1" applyFont="1" applyFill="1" applyBorder="1" applyAlignment="1">
      <alignment horizontal="right" vertical="center"/>
    </xf>
    <xf numFmtId="0" fontId="18" fillId="0" borderId="29" xfId="3" quotePrefix="1" applyFont="1" applyFill="1" applyBorder="1" applyAlignment="1">
      <alignment horizontal="right" vertical="center"/>
    </xf>
    <xf numFmtId="0" fontId="18" fillId="0" borderId="33" xfId="3" applyFont="1" applyBorder="1" applyAlignment="1">
      <alignment horizontal="left" vertical="center" wrapText="1"/>
    </xf>
    <xf numFmtId="0" fontId="18" fillId="0" borderId="34" xfId="3" applyFont="1" applyBorder="1" applyAlignment="1">
      <alignment horizontal="left" vertical="center" wrapText="1"/>
    </xf>
    <xf numFmtId="0" fontId="18" fillId="7" borderId="5" xfId="3" quotePrefix="1" applyFont="1" applyFill="1" applyBorder="1" applyAlignment="1">
      <alignment horizontal="right" vertical="center"/>
    </xf>
    <xf numFmtId="0" fontId="18" fillId="7" borderId="29" xfId="3" quotePrefix="1" applyFont="1" applyFill="1" applyBorder="1" applyAlignment="1">
      <alignment horizontal="right" vertical="center"/>
    </xf>
    <xf numFmtId="0" fontId="24" fillId="0" borderId="29" xfId="3" applyFont="1" applyFill="1" applyBorder="1" applyAlignment="1">
      <alignment horizontal="center" vertical="center" wrapText="1"/>
    </xf>
    <xf numFmtId="0" fontId="18" fillId="8" borderId="17" xfId="3" applyFont="1" applyFill="1" applyBorder="1" applyAlignment="1">
      <alignment horizontal="center" vertical="center"/>
    </xf>
    <xf numFmtId="0" fontId="18" fillId="8" borderId="20" xfId="3" applyFont="1" applyFill="1" applyBorder="1" applyAlignment="1">
      <alignment horizontal="center" vertical="center"/>
    </xf>
    <xf numFmtId="0" fontId="24" fillId="0" borderId="5" xfId="3" quotePrefix="1" applyFont="1" applyFill="1" applyBorder="1" applyAlignment="1">
      <alignment horizontal="center" vertical="center"/>
    </xf>
  </cellXfs>
  <cellStyles count="7">
    <cellStyle name="一般" xfId="0" builtinId="0"/>
    <cellStyle name="一般 2" xfId="4" xr:uid="{00000000-0005-0000-0000-000001000000}"/>
    <cellStyle name="一般 3" xfId="5" xr:uid="{00000000-0005-0000-0000-000002000000}"/>
    <cellStyle name="一般 4" xfId="6" xr:uid="{00000000-0005-0000-0000-000003000000}"/>
    <cellStyle name="一般_100-2(1010409)" xfId="3" xr:uid="{00000000-0005-0000-0000-000004000000}"/>
    <cellStyle name="千分位" xfId="1" builtinId="3"/>
    <cellStyle name="百分比" xfId="2" builtinId="5"/>
  </cellStyles>
  <dxfs count="0"/>
  <tableStyles count="0" defaultTableStyle="TableStyleMedium2" defaultPivotStyle="PivotStyleLight16"/>
  <colors>
    <mruColors>
      <color rgb="FF00CCFF"/>
      <color rgb="FF0000FF"/>
      <color rgb="FFFF00FF"/>
      <color rgb="FF993300"/>
      <color rgb="FF008000"/>
      <color rgb="FF009900"/>
      <color rgb="FF94DA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ersonnel.ndhu.edu.tw/&#31601;&#24935;-&#25945;&#24107;/&#25945;&#24107;/&#25945;&#24107;&#26696;/&#20860;&#20219;&#32856;&#20219;/&#20860;&#20219;&#25945;&#24107;/&#21508;&#24180;&#24230;&#26032;&#32396;&#32856;&#36039;&#26009;/100/100-2/&#21508;&#38498;&#26032;&#32396;&#32856;/100-2&#20849;&#25945;&#26371;&#20860;&#20219;&#25945;&#24107;&#22522;&#26412;&#36039;&#26009;&#21517;&#208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兼任教師基本資料"/>
      <sheetName val="兼任教師授課資料"/>
      <sheetName val="公式資料"/>
    </sheetNames>
    <sheetDataSet>
      <sheetData sheetId="0">
        <row r="1">
          <cell r="Y1" t="str">
            <v>理工學院</v>
          </cell>
          <cell r="Z1" t="str">
            <v>管理學院</v>
          </cell>
          <cell r="AA1" t="str">
            <v>人文社會科學學院</v>
          </cell>
          <cell r="AB1" t="str">
            <v>原住民民族學院</v>
          </cell>
          <cell r="AC1" t="str">
            <v>海洋科學學院</v>
          </cell>
          <cell r="AD1" t="str">
            <v>花師教育學院</v>
          </cell>
          <cell r="AE1" t="str">
            <v>藝術學院</v>
          </cell>
          <cell r="AF1" t="str">
            <v>環境學院</v>
          </cell>
          <cell r="AG1" t="str">
            <v>共同教育委員會</v>
          </cell>
          <cell r="AH1" t="str">
            <v>師資培育中心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27"/>
  <sheetViews>
    <sheetView tabSelected="1" view="pageBreakPreview" topLeftCell="A52" zoomScaleNormal="100" zoomScaleSheetLayoutView="100" workbookViewId="0">
      <selection activeCell="H63" sqref="H63"/>
    </sheetView>
  </sheetViews>
  <sheetFormatPr defaultColWidth="9" defaultRowHeight="15.75"/>
  <cols>
    <col min="1" max="1" width="17" style="1" customWidth="1"/>
    <col min="2" max="3" width="6" style="13" customWidth="1"/>
    <col min="4" max="4" width="7.5" style="13" customWidth="1"/>
    <col min="5" max="5" width="6" style="13" customWidth="1"/>
    <col min="6" max="6" width="4.375" style="378" customWidth="1"/>
    <col min="7" max="7" width="6" style="13" customWidth="1"/>
    <col min="8" max="8" width="7.375" style="13" customWidth="1"/>
    <col min="9" max="10" width="6.375" style="13" customWidth="1"/>
    <col min="11" max="11" width="5.25" style="378" bestFit="1" customWidth="1"/>
    <col min="12" max="12" width="7.5" style="13" customWidth="1"/>
    <col min="13" max="13" width="6" style="13" customWidth="1"/>
    <col min="14" max="14" width="6.25" style="13" customWidth="1"/>
    <col min="15" max="15" width="6.875" style="13" customWidth="1"/>
    <col min="16" max="16" width="3.875" style="231" customWidth="1"/>
    <col min="17" max="17" width="8.25" style="13" customWidth="1"/>
    <col min="18" max="18" width="3.5" style="231" customWidth="1"/>
    <col min="19" max="19" width="5.25" style="232" customWidth="1"/>
    <col min="20" max="20" width="6.25" style="231" customWidth="1"/>
    <col min="21" max="21" width="7.75" style="232" customWidth="1"/>
    <col min="22" max="22" width="9.375" style="13" customWidth="1"/>
    <col min="23" max="23" width="2.875" style="232" customWidth="1"/>
    <col min="24" max="25" width="8" style="13" customWidth="1"/>
    <col min="26" max="26" width="3" style="232" customWidth="1"/>
    <col min="27" max="29" width="6" style="13" bestFit="1" customWidth="1"/>
    <col min="30" max="30" width="3" style="231" customWidth="1"/>
    <col min="31" max="31" width="7.625" style="233" customWidth="1"/>
    <col min="32" max="32" width="5" style="233" customWidth="1"/>
    <col min="33" max="33" width="6.625" style="231" customWidth="1"/>
    <col min="34" max="34" width="6" style="231" customWidth="1"/>
    <col min="35" max="35" width="2.875" style="231" customWidth="1"/>
    <col min="36" max="37" width="5.75" style="231" customWidth="1"/>
    <col min="38" max="38" width="3.5" style="231" customWidth="1"/>
    <col min="39" max="39" width="5.75" style="231" customWidth="1"/>
    <col min="40" max="40" width="5.25" style="231" customWidth="1"/>
    <col min="41" max="41" width="3.75" style="231" customWidth="1"/>
    <col min="42" max="43" width="5.75" style="231" customWidth="1"/>
    <col min="44" max="44" width="3.75" style="231" customWidth="1"/>
    <col min="45" max="45" width="5.75" style="231" customWidth="1"/>
    <col min="46" max="46" width="7.125" style="231" customWidth="1"/>
    <col min="47" max="16384" width="9" style="1"/>
  </cols>
  <sheetData>
    <row r="1" spans="1:46" ht="21">
      <c r="A1" s="737" t="s">
        <v>597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7"/>
      <c r="T1" s="737"/>
      <c r="U1" s="737"/>
      <c r="V1" s="737"/>
      <c r="W1" s="737"/>
      <c r="X1" s="737"/>
      <c r="Y1" s="737"/>
      <c r="Z1" s="737"/>
      <c r="AA1" s="737"/>
      <c r="AB1" s="737"/>
      <c r="AC1" s="737"/>
      <c r="AD1" s="737"/>
      <c r="AE1" s="737"/>
      <c r="AF1" s="737"/>
      <c r="AG1" s="737"/>
      <c r="AH1" s="737"/>
      <c r="AI1" s="737"/>
      <c r="AJ1" s="737"/>
      <c r="AK1" s="737"/>
      <c r="AL1" s="737"/>
      <c r="AM1" s="737"/>
      <c r="AN1" s="737"/>
      <c r="AO1" s="737"/>
      <c r="AP1" s="737"/>
      <c r="AQ1" s="737"/>
      <c r="AR1" s="737"/>
      <c r="AS1" s="737"/>
      <c r="AT1" s="737"/>
    </row>
    <row r="2" spans="1:46" ht="33.6" customHeight="1" thickBot="1">
      <c r="A2" s="738" t="s">
        <v>576</v>
      </c>
      <c r="B2" s="738"/>
      <c r="C2" s="738"/>
      <c r="D2" s="738"/>
      <c r="E2" s="738"/>
      <c r="F2" s="738"/>
      <c r="G2" s="738"/>
      <c r="H2" s="738"/>
      <c r="I2" s="738"/>
      <c r="J2" s="738"/>
      <c r="K2" s="738"/>
      <c r="L2" s="738"/>
      <c r="M2" s="738"/>
      <c r="N2" s="738"/>
      <c r="O2" s="738"/>
      <c r="P2" s="738"/>
      <c r="Q2" s="738"/>
      <c r="R2" s="738"/>
      <c r="S2" s="738"/>
      <c r="T2" s="738"/>
      <c r="U2" s="738"/>
      <c r="V2" s="738"/>
      <c r="W2" s="738"/>
      <c r="X2" s="738"/>
      <c r="Y2" s="738"/>
      <c r="Z2" s="738"/>
      <c r="AA2" s="738"/>
      <c r="AB2" s="738"/>
      <c r="AC2" s="738"/>
      <c r="AD2" s="738"/>
      <c r="AE2" s="738"/>
      <c r="AF2" s="738"/>
      <c r="AG2" s="738"/>
      <c r="AH2" s="738"/>
      <c r="AI2" s="738"/>
      <c r="AJ2" s="738"/>
      <c r="AK2" s="738"/>
      <c r="AL2" s="738"/>
      <c r="AM2" s="738"/>
      <c r="AN2" s="738"/>
      <c r="AO2" s="738"/>
      <c r="AP2" s="738"/>
      <c r="AQ2" s="738"/>
      <c r="AR2" s="738"/>
      <c r="AS2" s="738"/>
      <c r="AT2" s="738"/>
    </row>
    <row r="3" spans="1:46" ht="16.149999999999999" customHeight="1">
      <c r="A3" s="739" t="s">
        <v>0</v>
      </c>
      <c r="B3" s="741" t="s">
        <v>1</v>
      </c>
      <c r="C3" s="742"/>
      <c r="D3" s="742"/>
      <c r="E3" s="742"/>
      <c r="F3" s="742"/>
      <c r="G3" s="742"/>
      <c r="H3" s="742"/>
      <c r="I3" s="742"/>
      <c r="J3" s="742"/>
      <c r="K3" s="742"/>
      <c r="L3" s="742"/>
      <c r="M3" s="742"/>
      <c r="N3" s="742"/>
      <c r="O3" s="742"/>
      <c r="P3" s="742"/>
      <c r="Q3" s="742"/>
      <c r="R3" s="742"/>
      <c r="S3" s="742"/>
      <c r="T3" s="742"/>
      <c r="U3" s="743"/>
      <c r="V3" s="744" t="s">
        <v>409</v>
      </c>
      <c r="W3" s="745"/>
      <c r="X3" s="745"/>
      <c r="Y3" s="745"/>
      <c r="Z3" s="745"/>
      <c r="AA3" s="745"/>
      <c r="AB3" s="745"/>
      <c r="AC3" s="745"/>
      <c r="AD3" s="745"/>
      <c r="AE3" s="746"/>
      <c r="AF3" s="747" t="s">
        <v>2</v>
      </c>
      <c r="AG3" s="749" t="s">
        <v>3</v>
      </c>
      <c r="AH3" s="749"/>
      <c r="AI3" s="749"/>
      <c r="AJ3" s="749"/>
      <c r="AK3" s="749"/>
      <c r="AL3" s="749"/>
      <c r="AM3" s="749"/>
      <c r="AN3" s="749"/>
      <c r="AO3" s="749"/>
      <c r="AP3" s="749"/>
      <c r="AQ3" s="749"/>
      <c r="AR3" s="749"/>
      <c r="AS3" s="749"/>
      <c r="AT3" s="750" t="s">
        <v>4</v>
      </c>
    </row>
    <row r="4" spans="1:46" s="13" customFormat="1" ht="36.75" customHeight="1" thickBot="1">
      <c r="A4" s="740"/>
      <c r="B4" s="752" t="s">
        <v>5</v>
      </c>
      <c r="C4" s="753"/>
      <c r="D4" s="753"/>
      <c r="E4" s="754"/>
      <c r="F4" s="3" t="s">
        <v>6</v>
      </c>
      <c r="G4" s="755" t="s">
        <v>7</v>
      </c>
      <c r="H4" s="756"/>
      <c r="I4" s="756"/>
      <c r="J4" s="757"/>
      <c r="K4" s="3" t="s">
        <v>6</v>
      </c>
      <c r="L4" s="752" t="s">
        <v>8</v>
      </c>
      <c r="M4" s="753"/>
      <c r="N4" s="753"/>
      <c r="O4" s="754"/>
      <c r="P4" s="2" t="s">
        <v>6</v>
      </c>
      <c r="Q4" s="3" t="s">
        <v>9</v>
      </c>
      <c r="R4" s="2" t="s">
        <v>6</v>
      </c>
      <c r="S4" s="4" t="s">
        <v>10</v>
      </c>
      <c r="T4" s="5" t="s">
        <v>11</v>
      </c>
      <c r="U4" s="6" t="s">
        <v>12</v>
      </c>
      <c r="V4" s="7" t="s">
        <v>13</v>
      </c>
      <c r="W4" s="8" t="s">
        <v>14</v>
      </c>
      <c r="X4" s="704" t="s">
        <v>15</v>
      </c>
      <c r="Y4" s="705"/>
      <c r="Z4" s="10" t="s">
        <v>14</v>
      </c>
      <c r="AA4" s="758" t="s">
        <v>16</v>
      </c>
      <c r="AB4" s="759"/>
      <c r="AC4" s="759"/>
      <c r="AD4" s="10" t="s">
        <v>14</v>
      </c>
      <c r="AE4" s="11" t="s">
        <v>410</v>
      </c>
      <c r="AF4" s="748"/>
      <c r="AG4" s="760" t="s">
        <v>17</v>
      </c>
      <c r="AH4" s="761"/>
      <c r="AI4" s="12" t="s">
        <v>18</v>
      </c>
      <c r="AJ4" s="762" t="s">
        <v>19</v>
      </c>
      <c r="AK4" s="763"/>
      <c r="AL4" s="12" t="s">
        <v>18</v>
      </c>
      <c r="AM4" s="762" t="s">
        <v>20</v>
      </c>
      <c r="AN4" s="764"/>
      <c r="AO4" s="12" t="s">
        <v>18</v>
      </c>
      <c r="AP4" s="765" t="s">
        <v>369</v>
      </c>
      <c r="AQ4" s="766"/>
      <c r="AR4" s="12" t="s">
        <v>370</v>
      </c>
      <c r="AS4" s="12" t="s">
        <v>21</v>
      </c>
      <c r="AT4" s="751"/>
    </row>
    <row r="5" spans="1:46" s="217" customFormat="1" ht="17.25" customHeight="1" thickBot="1">
      <c r="A5" s="14" t="s">
        <v>22</v>
      </c>
      <c r="B5" s="354"/>
      <c r="C5" s="355"/>
      <c r="D5" s="355"/>
      <c r="E5" s="355"/>
      <c r="F5" s="15">
        <f>SUM(F6:F27)</f>
        <v>58</v>
      </c>
      <c r="G5" s="15"/>
      <c r="H5" s="355"/>
      <c r="I5" s="355"/>
      <c r="J5" s="355"/>
      <c r="K5" s="15">
        <f>SUM(K6:K27)</f>
        <v>29</v>
      </c>
      <c r="L5" s="355"/>
      <c r="M5" s="355"/>
      <c r="N5" s="355"/>
      <c r="O5" s="355"/>
      <c r="P5" s="15">
        <f>SUM(P6:P27)</f>
        <v>26</v>
      </c>
      <c r="Q5" s="355"/>
      <c r="R5" s="15">
        <f>SUM(R6:R27)</f>
        <v>0</v>
      </c>
      <c r="S5" s="15">
        <f>SUM(S6:S27)</f>
        <v>113</v>
      </c>
      <c r="T5" s="15"/>
      <c r="U5" s="15">
        <f>SUM(U6:U27)</f>
        <v>115</v>
      </c>
      <c r="V5" s="15"/>
      <c r="W5" s="15">
        <f>SUM(W6:W27)</f>
        <v>0</v>
      </c>
      <c r="X5" s="952"/>
      <c r="Y5" s="953"/>
      <c r="Z5" s="15">
        <f>SUM(Z6:Z27)</f>
        <v>0</v>
      </c>
      <c r="AA5" s="733"/>
      <c r="AB5" s="734"/>
      <c r="AC5" s="734"/>
      <c r="AD5" s="15">
        <f>SUM(AD6:AD27)</f>
        <v>0</v>
      </c>
      <c r="AE5" s="15">
        <f>SUM(AE6:AE27)</f>
        <v>0</v>
      </c>
      <c r="AF5" s="15">
        <f>S5+AE5</f>
        <v>113</v>
      </c>
      <c r="AG5" s="733"/>
      <c r="AH5" s="734"/>
      <c r="AI5" s="15">
        <f>SUM(AI6:AI27)</f>
        <v>4</v>
      </c>
      <c r="AJ5" s="733"/>
      <c r="AK5" s="734"/>
      <c r="AL5" s="15">
        <f>SUM(AL6:AL27)</f>
        <v>2</v>
      </c>
      <c r="AM5" s="733"/>
      <c r="AN5" s="735"/>
      <c r="AO5" s="15">
        <f>SUM(AO6:AO27)</f>
        <v>2</v>
      </c>
      <c r="AP5" s="733"/>
      <c r="AQ5" s="735"/>
      <c r="AR5" s="15">
        <f>SUM(AR6:AR27)</f>
        <v>3</v>
      </c>
      <c r="AS5" s="15">
        <f>SUM(AS6:AS27)</f>
        <v>11</v>
      </c>
      <c r="AT5" s="17">
        <f>SUM(AT6:AT27)</f>
        <v>124</v>
      </c>
    </row>
    <row r="6" spans="1:46" ht="25.5">
      <c r="A6" s="711" t="s">
        <v>23</v>
      </c>
      <c r="B6" s="150" t="s">
        <v>574</v>
      </c>
      <c r="C6" s="104" t="s">
        <v>24</v>
      </c>
      <c r="D6" s="469" t="s">
        <v>27</v>
      </c>
      <c r="E6" s="24" t="s">
        <v>28</v>
      </c>
      <c r="F6" s="768">
        <f>COUNTA(B6:E8)</f>
        <v>11</v>
      </c>
      <c r="G6" s="18" t="s">
        <v>25</v>
      </c>
      <c r="H6" s="19" t="s">
        <v>26</v>
      </c>
      <c r="I6" s="19"/>
      <c r="J6" s="19"/>
      <c r="K6" s="717">
        <f>COUNTA(G6:J8)</f>
        <v>2</v>
      </c>
      <c r="L6" s="289" t="s">
        <v>343</v>
      </c>
      <c r="M6" s="18" t="s">
        <v>455</v>
      </c>
      <c r="N6" s="271" t="s">
        <v>469</v>
      </c>
      <c r="O6" s="271" t="s">
        <v>536</v>
      </c>
      <c r="P6" s="652">
        <f>COUNTA(L6:O8)</f>
        <v>7</v>
      </c>
      <c r="Q6" s="20"/>
      <c r="R6" s="652">
        <f>COUNTA(Q6:Q8)</f>
        <v>0</v>
      </c>
      <c r="S6" s="654">
        <f>F6+K6+P6+R6</f>
        <v>20</v>
      </c>
      <c r="T6" s="21"/>
      <c r="U6" s="769">
        <f>S6+COUNTA(T6:T8)</f>
        <v>20</v>
      </c>
      <c r="V6" s="22"/>
      <c r="W6" s="652">
        <f>COUNTA(V6:V8)</f>
        <v>0</v>
      </c>
      <c r="X6" s="289"/>
      <c r="Y6" s="289"/>
      <c r="Z6" s="723">
        <f>COUNTA(X6:Y8)</f>
        <v>0</v>
      </c>
      <c r="AA6" s="23"/>
      <c r="AB6" s="23"/>
      <c r="AC6" s="23"/>
      <c r="AD6" s="652">
        <f>COUNTA(AA6:AC8)</f>
        <v>0</v>
      </c>
      <c r="AE6" s="642">
        <f>SUM(W6+Z6+AD6)</f>
        <v>0</v>
      </c>
      <c r="AF6" s="726">
        <f>SUM(S6+AE6)</f>
        <v>20</v>
      </c>
      <c r="AG6" s="524" t="s">
        <v>485</v>
      </c>
      <c r="AH6" s="525"/>
      <c r="AI6" s="736">
        <f>COUNTA(AG6:AH8)</f>
        <v>1</v>
      </c>
      <c r="AJ6" s="525"/>
      <c r="AK6" s="525"/>
      <c r="AL6" s="736">
        <f>COUNTA(AJ6:AK8)</f>
        <v>0</v>
      </c>
      <c r="AM6" s="525"/>
      <c r="AN6" s="525"/>
      <c r="AO6" s="736">
        <f>COUNTA(AM6:AN8)</f>
        <v>0</v>
      </c>
      <c r="AP6" s="525"/>
      <c r="AQ6" s="525"/>
      <c r="AR6" s="776">
        <f>COUNTA(AP6:AQ8)</f>
        <v>0</v>
      </c>
      <c r="AS6" s="776">
        <f>AI6+AL6+AO6+AR6</f>
        <v>1</v>
      </c>
      <c r="AT6" s="770">
        <f>AF6+AS6</f>
        <v>21</v>
      </c>
    </row>
    <row r="7" spans="1:46" ht="26.25" customHeight="1">
      <c r="A7" s="767"/>
      <c r="B7" s="576" t="s">
        <v>29</v>
      </c>
      <c r="C7" s="24" t="s">
        <v>30</v>
      </c>
      <c r="D7" s="24" t="s">
        <v>31</v>
      </c>
      <c r="E7" s="24" t="s">
        <v>447</v>
      </c>
      <c r="F7" s="721"/>
      <c r="G7" s="24"/>
      <c r="I7" s="25"/>
      <c r="J7" s="26"/>
      <c r="K7" s="721"/>
      <c r="L7" s="573" t="s">
        <v>570</v>
      </c>
      <c r="M7" s="607" t="s">
        <v>584</v>
      </c>
      <c r="N7" s="607" t="s">
        <v>585</v>
      </c>
      <c r="O7" s="24"/>
      <c r="P7" s="706"/>
      <c r="Q7" s="28"/>
      <c r="R7" s="706"/>
      <c r="S7" s="683"/>
      <c r="T7" s="29"/>
      <c r="U7" s="769"/>
      <c r="V7" s="30"/>
      <c r="W7" s="706"/>
      <c r="X7" s="30"/>
      <c r="Y7" s="30"/>
      <c r="Z7" s="724"/>
      <c r="AA7" s="31"/>
      <c r="AB7" s="31"/>
      <c r="AC7" s="31"/>
      <c r="AD7" s="706"/>
      <c r="AE7" s="708"/>
      <c r="AF7" s="726"/>
      <c r="AG7" s="526"/>
      <c r="AH7" s="518"/>
      <c r="AI7" s="736"/>
      <c r="AJ7" s="518"/>
      <c r="AK7" s="518"/>
      <c r="AL7" s="736"/>
      <c r="AM7" s="518"/>
      <c r="AN7" s="518"/>
      <c r="AO7" s="736"/>
      <c r="AP7" s="527"/>
      <c r="AQ7" s="527"/>
      <c r="AR7" s="776"/>
      <c r="AS7" s="776"/>
      <c r="AT7" s="770"/>
    </row>
    <row r="8" spans="1:46" ht="16.5" customHeight="1" thickBot="1">
      <c r="A8" s="767"/>
      <c r="B8" s="176" t="s">
        <v>564</v>
      </c>
      <c r="C8" s="640" t="s">
        <v>598</v>
      </c>
      <c r="D8" s="288" t="s">
        <v>599</v>
      </c>
      <c r="E8" s="540"/>
      <c r="F8" s="721"/>
      <c r="G8" s="24"/>
      <c r="H8" s="24"/>
      <c r="I8" s="24"/>
      <c r="J8" s="238"/>
      <c r="K8" s="721"/>
      <c r="L8" s="19"/>
      <c r="M8" s="27"/>
      <c r="N8" s="27"/>
      <c r="O8" s="24"/>
      <c r="P8" s="706"/>
      <c r="Q8" s="28"/>
      <c r="R8" s="706"/>
      <c r="S8" s="683"/>
      <c r="T8" s="29"/>
      <c r="U8" s="769"/>
      <c r="V8" s="30"/>
      <c r="W8" s="706"/>
      <c r="X8" s="30"/>
      <c r="Y8" s="30"/>
      <c r="Z8" s="724"/>
      <c r="AA8" s="31"/>
      <c r="AB8" s="31"/>
      <c r="AC8" s="31"/>
      <c r="AD8" s="706"/>
      <c r="AE8" s="708"/>
      <c r="AF8" s="726"/>
      <c r="AG8" s="526"/>
      <c r="AH8" s="518"/>
      <c r="AI8" s="736"/>
      <c r="AJ8" s="518"/>
      <c r="AK8" s="518"/>
      <c r="AL8" s="736"/>
      <c r="AM8" s="518"/>
      <c r="AN8" s="518"/>
      <c r="AO8" s="736"/>
      <c r="AP8" s="527"/>
      <c r="AQ8" s="527"/>
      <c r="AR8" s="776"/>
      <c r="AS8" s="776"/>
      <c r="AT8" s="770"/>
    </row>
    <row r="9" spans="1:46" ht="16.5" thickBot="1">
      <c r="A9" s="357" t="s">
        <v>553</v>
      </c>
      <c r="B9" s="638"/>
      <c r="C9" s="639"/>
      <c r="D9" s="571"/>
      <c r="E9" s="259"/>
      <c r="F9" s="386">
        <f>COUNTA(B9:E9)</f>
        <v>0</v>
      </c>
      <c r="G9" s="259"/>
      <c r="H9" s="259"/>
      <c r="I9" s="259"/>
      <c r="J9" s="156"/>
      <c r="K9" s="386">
        <f>COUNTA(G9:J9)</f>
        <v>0</v>
      </c>
      <c r="L9" s="93"/>
      <c r="M9" s="93"/>
      <c r="N9" s="93"/>
      <c r="O9" s="544"/>
      <c r="P9" s="386">
        <f>COUNTA(L9:O9)</f>
        <v>0</v>
      </c>
      <c r="Q9" s="464"/>
      <c r="R9" s="386">
        <f>COUNTA(Q9)</f>
        <v>0</v>
      </c>
      <c r="S9" s="382">
        <f>F9+K9+P9+R9</f>
        <v>0</v>
      </c>
      <c r="T9" s="545"/>
      <c r="U9" s="375">
        <f>S9+COUNTA(T9)</f>
        <v>0</v>
      </c>
      <c r="V9" s="96"/>
      <c r="W9" s="386">
        <f>COUNTA(V9)</f>
        <v>0</v>
      </c>
      <c r="X9" s="96"/>
      <c r="Y9" s="96"/>
      <c r="Z9" s="551">
        <f>COUNTA(X9:Y9)</f>
        <v>0</v>
      </c>
      <c r="AA9" s="546"/>
      <c r="AB9" s="546"/>
      <c r="AC9" s="546"/>
      <c r="AD9" s="386">
        <f>COUNTA(AA9:AC9)</f>
        <v>0</v>
      </c>
      <c r="AE9" s="481">
        <f>SUM(W9+Z9+AD9)</f>
        <v>0</v>
      </c>
      <c r="AF9" s="488">
        <f>SUM(S9+AE9)</f>
        <v>0</v>
      </c>
      <c r="AG9" s="547"/>
      <c r="AH9" s="548"/>
      <c r="AI9" s="547">
        <f>COUNTA(AG9:AH9)</f>
        <v>0</v>
      </c>
      <c r="AJ9" s="548"/>
      <c r="AK9" s="548"/>
      <c r="AL9" s="547">
        <f>COUNTA(AJ9:AK9)</f>
        <v>0</v>
      </c>
      <c r="AM9" s="548"/>
      <c r="AN9" s="548"/>
      <c r="AO9" s="547">
        <f>COUNTA(AM9:AN9)</f>
        <v>0</v>
      </c>
      <c r="AP9" s="465"/>
      <c r="AQ9" s="465"/>
      <c r="AR9" s="549">
        <f>COUNTA(AP9:AQ9)</f>
        <v>0</v>
      </c>
      <c r="AS9" s="386">
        <f>AI9+AL9+AO9+AR9</f>
        <v>0</v>
      </c>
      <c r="AT9" s="550">
        <f>AF9+AS9</f>
        <v>0</v>
      </c>
    </row>
    <row r="10" spans="1:46" ht="25.5">
      <c r="A10" s="719" t="s">
        <v>32</v>
      </c>
      <c r="B10" s="18" t="s">
        <v>33</v>
      </c>
      <c r="C10" s="251" t="s">
        <v>34</v>
      </c>
      <c r="D10" s="19" t="s">
        <v>35</v>
      </c>
      <c r="E10" s="120" t="s">
        <v>43</v>
      </c>
      <c r="F10" s="714">
        <f>COUNTA(B10:E13)</f>
        <v>12</v>
      </c>
      <c r="G10" s="120" t="s">
        <v>36</v>
      </c>
      <c r="H10" s="120" t="s">
        <v>37</v>
      </c>
      <c r="I10" s="19" t="s">
        <v>45</v>
      </c>
      <c r="J10" s="19" t="s">
        <v>531</v>
      </c>
      <c r="K10" s="717">
        <f>COUNTA(G10:J13)</f>
        <v>6</v>
      </c>
      <c r="L10" s="538" t="s">
        <v>38</v>
      </c>
      <c r="M10" s="541" t="s">
        <v>516</v>
      </c>
      <c r="N10" s="104" t="s">
        <v>426</v>
      </c>
      <c r="O10" s="601" t="s">
        <v>572</v>
      </c>
      <c r="P10" s="652">
        <f>COUNTA(L10:O13)</f>
        <v>5</v>
      </c>
      <c r="Q10" s="542"/>
      <c r="R10" s="652">
        <f>COUNTA(Q10:Q13)</f>
        <v>0</v>
      </c>
      <c r="S10" s="654">
        <f>F10+K10+P10+R10</f>
        <v>23</v>
      </c>
      <c r="T10" s="543"/>
      <c r="U10" s="722">
        <f>S10+COUNTA(T10:T13)</f>
        <v>23</v>
      </c>
      <c r="V10" s="536"/>
      <c r="W10" s="652">
        <f>COUNTA(V10:V13)</f>
        <v>0</v>
      </c>
      <c r="X10" s="289"/>
      <c r="Y10" s="289"/>
      <c r="Z10" s="723">
        <f>COUNTA(X10:Y13)</f>
        <v>0</v>
      </c>
      <c r="AA10" s="537"/>
      <c r="AB10" s="537"/>
      <c r="AC10" s="537"/>
      <c r="AD10" s="652">
        <f>COUNTA(AA10:AC13)</f>
        <v>0</v>
      </c>
      <c r="AE10" s="642">
        <f>W10+Z10+AD10</f>
        <v>0</v>
      </c>
      <c r="AF10" s="726">
        <f>S10+AE10</f>
        <v>23</v>
      </c>
      <c r="AG10" s="513"/>
      <c r="AH10" s="525"/>
      <c r="AI10" s="736">
        <f>COUNTA(AG10:AH13)</f>
        <v>0</v>
      </c>
      <c r="AJ10" s="525"/>
      <c r="AK10" s="525"/>
      <c r="AL10" s="736">
        <f>COUNTA(AJ10:AK13)</f>
        <v>0</v>
      </c>
      <c r="AM10" s="525"/>
      <c r="AN10" s="525"/>
      <c r="AO10" s="736">
        <f>COUNTA(AM10:AN13)</f>
        <v>0</v>
      </c>
      <c r="AP10" s="513" t="s">
        <v>478</v>
      </c>
      <c r="AQ10" s="525"/>
      <c r="AR10" s="776">
        <f>COUNTA(AP10:AQ13)</f>
        <v>1</v>
      </c>
      <c r="AS10" s="776">
        <f>AI10+AL10+AO10+AR10</f>
        <v>1</v>
      </c>
      <c r="AT10" s="770">
        <f>AF10+AS10</f>
        <v>24</v>
      </c>
    </row>
    <row r="11" spans="1:46" ht="16.5" customHeight="1">
      <c r="A11" s="719"/>
      <c r="B11" s="104" t="s">
        <v>39</v>
      </c>
      <c r="C11" s="275" t="s">
        <v>40</v>
      </c>
      <c r="D11" s="27" t="s">
        <v>41</v>
      </c>
      <c r="E11" s="628" t="s">
        <v>42</v>
      </c>
      <c r="F11" s="721"/>
      <c r="G11" s="453" t="s">
        <v>44</v>
      </c>
      <c r="H11" s="176" t="s">
        <v>503</v>
      </c>
      <c r="I11" s="419"/>
      <c r="J11" s="27"/>
      <c r="K11" s="721"/>
      <c r="L11" s="608" t="s">
        <v>587</v>
      </c>
      <c r="M11" s="49"/>
      <c r="N11" s="49"/>
      <c r="O11" s="50"/>
      <c r="P11" s="706"/>
      <c r="Q11" s="51"/>
      <c r="R11" s="706"/>
      <c r="S11" s="683"/>
      <c r="T11" s="52"/>
      <c r="U11" s="722"/>
      <c r="V11" s="30"/>
      <c r="W11" s="706"/>
      <c r="X11" s="30"/>
      <c r="Y11" s="30"/>
      <c r="Z11" s="724"/>
      <c r="AA11" s="31"/>
      <c r="AB11" s="31"/>
      <c r="AC11" s="31"/>
      <c r="AD11" s="706"/>
      <c r="AE11" s="708"/>
      <c r="AF11" s="727"/>
      <c r="AG11" s="526"/>
      <c r="AH11" s="518"/>
      <c r="AI11" s="736"/>
      <c r="AJ11" s="518"/>
      <c r="AK11" s="518"/>
      <c r="AL11" s="736"/>
      <c r="AM11" s="518"/>
      <c r="AN11" s="518"/>
      <c r="AO11" s="736"/>
      <c r="AP11" s="527"/>
      <c r="AQ11" s="527"/>
      <c r="AR11" s="776"/>
      <c r="AS11" s="776"/>
      <c r="AT11" s="771"/>
    </row>
    <row r="12" spans="1:46" ht="16.5" customHeight="1">
      <c r="A12" s="719"/>
      <c r="B12" s="18" t="s">
        <v>46</v>
      </c>
      <c r="C12" s="619" t="s">
        <v>47</v>
      </c>
      <c r="D12" s="48" t="s">
        <v>328</v>
      </c>
      <c r="E12" s="48" t="s">
        <v>329</v>
      </c>
      <c r="F12" s="721"/>
      <c r="G12" s="48"/>
      <c r="H12" s="48"/>
      <c r="I12" s="48"/>
      <c r="J12" s="27"/>
      <c r="K12" s="721"/>
      <c r="L12" s="49"/>
      <c r="M12" s="49"/>
      <c r="N12" s="49"/>
      <c r="O12" s="50"/>
      <c r="P12" s="706"/>
      <c r="Q12" s="51"/>
      <c r="R12" s="706"/>
      <c r="S12" s="683"/>
      <c r="T12" s="52"/>
      <c r="U12" s="722"/>
      <c r="V12" s="30"/>
      <c r="W12" s="706"/>
      <c r="X12" s="30"/>
      <c r="Y12" s="30"/>
      <c r="Z12" s="724"/>
      <c r="AA12" s="31"/>
      <c r="AB12" s="31"/>
      <c r="AC12" s="31"/>
      <c r="AD12" s="706"/>
      <c r="AE12" s="708"/>
      <c r="AF12" s="727"/>
      <c r="AG12" s="526"/>
      <c r="AH12" s="518"/>
      <c r="AI12" s="736"/>
      <c r="AJ12" s="518"/>
      <c r="AK12" s="518"/>
      <c r="AL12" s="736"/>
      <c r="AM12" s="518"/>
      <c r="AN12" s="518"/>
      <c r="AO12" s="736"/>
      <c r="AP12" s="527"/>
      <c r="AQ12" s="527"/>
      <c r="AR12" s="776"/>
      <c r="AS12" s="776"/>
      <c r="AT12" s="771"/>
    </row>
    <row r="13" spans="1:46" ht="16.5" customHeight="1" thickBot="1">
      <c r="A13" s="720"/>
      <c r="B13" s="347"/>
      <c r="C13" s="413"/>
      <c r="D13" s="413"/>
      <c r="E13" s="413"/>
      <c r="F13" s="707"/>
      <c r="G13" s="110"/>
      <c r="H13" s="110"/>
      <c r="I13" s="110"/>
      <c r="J13" s="235"/>
      <c r="K13" s="707"/>
      <c r="L13" s="68"/>
      <c r="M13" s="54"/>
      <c r="N13" s="54"/>
      <c r="O13" s="69"/>
      <c r="P13" s="707"/>
      <c r="Q13" s="239"/>
      <c r="R13" s="707"/>
      <c r="S13" s="709"/>
      <c r="T13" s="240"/>
      <c r="U13" s="709"/>
      <c r="V13" s="71"/>
      <c r="W13" s="707"/>
      <c r="X13" s="71"/>
      <c r="Y13" s="586"/>
      <c r="Z13" s="725"/>
      <c r="AA13" s="237"/>
      <c r="AB13" s="237"/>
      <c r="AC13" s="237"/>
      <c r="AD13" s="707"/>
      <c r="AE13" s="709"/>
      <c r="AF13" s="709"/>
      <c r="AG13" s="561"/>
      <c r="AH13" s="528"/>
      <c r="AI13" s="777"/>
      <c r="AJ13" s="528"/>
      <c r="AK13" s="528"/>
      <c r="AL13" s="777"/>
      <c r="AM13" s="523"/>
      <c r="AN13" s="528"/>
      <c r="AO13" s="777"/>
      <c r="AP13" s="529"/>
      <c r="AQ13" s="529"/>
      <c r="AR13" s="806"/>
      <c r="AS13" s="707"/>
      <c r="AT13" s="772"/>
    </row>
    <row r="14" spans="1:46" ht="25.5">
      <c r="A14" s="778" t="s">
        <v>465</v>
      </c>
      <c r="B14" s="625" t="s">
        <v>330</v>
      </c>
      <c r="C14" s="271" t="s">
        <v>422</v>
      </c>
      <c r="D14" s="104" t="s">
        <v>344</v>
      </c>
      <c r="E14" s="165" t="s">
        <v>48</v>
      </c>
      <c r="F14" s="773">
        <f>COUNTA(B14:E15)</f>
        <v>5</v>
      </c>
      <c r="G14" s="596" t="s">
        <v>523</v>
      </c>
      <c r="H14" s="290"/>
      <c r="I14" s="40"/>
      <c r="J14" s="40"/>
      <c r="K14" s="773">
        <f>COUNTA(G14:J15)</f>
        <v>1</v>
      </c>
      <c r="L14" s="58" t="s">
        <v>49</v>
      </c>
      <c r="M14" s="364" t="s">
        <v>453</v>
      </c>
      <c r="N14" s="274" t="s">
        <v>470</v>
      </c>
      <c r="O14" s="274" t="s">
        <v>524</v>
      </c>
      <c r="P14" s="730">
        <f>COUNTA(L14:O15)</f>
        <v>5</v>
      </c>
      <c r="Q14" s="44"/>
      <c r="R14" s="730">
        <f>COUNTA(Q14:Q15)</f>
        <v>0</v>
      </c>
      <c r="S14" s="780">
        <f>F14+K14+P14+R14</f>
        <v>11</v>
      </c>
      <c r="T14" s="45"/>
      <c r="U14" s="728">
        <f>S14+COUNTA(T14:T15)</f>
        <v>11</v>
      </c>
      <c r="V14" s="46"/>
      <c r="W14" s="730">
        <f>COUNTA(V14:V15)</f>
        <v>0</v>
      </c>
      <c r="X14" s="46"/>
      <c r="Y14" s="591"/>
      <c r="Z14" s="731">
        <f>COUNTA(X14:Y15)</f>
        <v>0</v>
      </c>
      <c r="AA14" s="268"/>
      <c r="AB14" s="268"/>
      <c r="AC14" s="268"/>
      <c r="AD14" s="730">
        <f>COUNTA(AA14:AC15)</f>
        <v>0</v>
      </c>
      <c r="AE14" s="789">
        <f>W14+Z14+AD14</f>
        <v>0</v>
      </c>
      <c r="AF14" s="790">
        <f>S14+AE14</f>
        <v>11</v>
      </c>
      <c r="AG14" s="524" t="s">
        <v>485</v>
      </c>
      <c r="AH14" s="524" t="s">
        <v>549</v>
      </c>
      <c r="AI14" s="730">
        <f>COUNTA(AG14:AH15)</f>
        <v>2</v>
      </c>
      <c r="AJ14" s="524" t="s">
        <v>479</v>
      </c>
      <c r="AK14" s="524" t="s">
        <v>484</v>
      </c>
      <c r="AL14" s="730">
        <f>COUNTA(AJ14:AK15)</f>
        <v>2</v>
      </c>
      <c r="AM14" s="524" t="s">
        <v>483</v>
      </c>
      <c r="AN14" s="524" t="s">
        <v>480</v>
      </c>
      <c r="AO14" s="730">
        <f>COUNTA(AM14:AN15)</f>
        <v>2</v>
      </c>
      <c r="AP14" s="524" t="s">
        <v>481</v>
      </c>
      <c r="AQ14" s="524" t="s">
        <v>482</v>
      </c>
      <c r="AR14" s="773">
        <f>COUNTA(AP14:AQ15)</f>
        <v>2</v>
      </c>
      <c r="AS14" s="773">
        <f>AI14+AL14+AO14+AR14</f>
        <v>8</v>
      </c>
      <c r="AT14" s="774">
        <f>AF14+AS14</f>
        <v>19</v>
      </c>
    </row>
    <row r="15" spans="1:46" ht="25.5" customHeight="1" thickBot="1">
      <c r="A15" s="779"/>
      <c r="B15" s="288" t="s">
        <v>527</v>
      </c>
      <c r="C15" s="288"/>
      <c r="D15" s="288"/>
      <c r="E15" s="61"/>
      <c r="F15" s="703"/>
      <c r="G15" s="60"/>
      <c r="H15" s="60"/>
      <c r="I15" s="60"/>
      <c r="J15" s="61"/>
      <c r="K15" s="703"/>
      <c r="L15" s="606" t="s">
        <v>583</v>
      </c>
      <c r="M15" s="62"/>
      <c r="N15" s="62"/>
      <c r="O15" s="63"/>
      <c r="P15" s="718"/>
      <c r="Q15" s="64"/>
      <c r="R15" s="718"/>
      <c r="S15" s="684"/>
      <c r="T15" s="65"/>
      <c r="U15" s="729"/>
      <c r="V15" s="66"/>
      <c r="W15" s="718"/>
      <c r="X15" s="66"/>
      <c r="Y15" s="579"/>
      <c r="Z15" s="732"/>
      <c r="AA15" s="67"/>
      <c r="AB15" s="67"/>
      <c r="AC15" s="67"/>
      <c r="AD15" s="718"/>
      <c r="AE15" s="788"/>
      <c r="AF15" s="791"/>
      <c r="AG15" s="560"/>
      <c r="AH15" s="523"/>
      <c r="AI15" s="718"/>
      <c r="AJ15" s="523"/>
      <c r="AK15" s="523"/>
      <c r="AL15" s="718"/>
      <c r="AM15" s="531"/>
      <c r="AN15" s="523"/>
      <c r="AO15" s="718"/>
      <c r="AP15" s="532"/>
      <c r="AQ15" s="532"/>
      <c r="AR15" s="703"/>
      <c r="AS15" s="703"/>
      <c r="AT15" s="775"/>
    </row>
    <row r="16" spans="1:46">
      <c r="A16" s="710" t="s">
        <v>50</v>
      </c>
      <c r="B16" s="274" t="s">
        <v>51</v>
      </c>
      <c r="C16" s="559" t="s">
        <v>52</v>
      </c>
      <c r="D16" s="594" t="s">
        <v>53</v>
      </c>
      <c r="E16" s="27" t="s">
        <v>56</v>
      </c>
      <c r="F16" s="713">
        <f>COUNTA(B16:E18)</f>
        <v>8</v>
      </c>
      <c r="G16" s="42" t="s">
        <v>54</v>
      </c>
      <c r="H16" s="448" t="s">
        <v>445</v>
      </c>
      <c r="I16" s="448" t="s">
        <v>446</v>
      </c>
      <c r="J16" s="42" t="s">
        <v>532</v>
      </c>
      <c r="K16" s="716">
        <f>COUNTA(G16:J18)</f>
        <v>5</v>
      </c>
      <c r="L16" s="43" t="s">
        <v>55</v>
      </c>
      <c r="M16" s="321"/>
      <c r="N16" s="43"/>
      <c r="O16" s="40"/>
      <c r="P16" s="651">
        <f>COUNTA(L16:O18)</f>
        <v>1</v>
      </c>
      <c r="Q16" s="44"/>
      <c r="R16" s="651">
        <f>COUNTA(Q16:Q18)</f>
        <v>0</v>
      </c>
      <c r="S16" s="785">
        <f>F16+K16+P16+R16</f>
        <v>14</v>
      </c>
      <c r="T16" s="45"/>
      <c r="U16" s="728">
        <f>S16+COUNTA(T16:T18)</f>
        <v>14</v>
      </c>
      <c r="V16" s="46"/>
      <c r="W16" s="651">
        <f>COUNTA(V16:V18)</f>
        <v>0</v>
      </c>
      <c r="X16" s="46"/>
      <c r="Y16" s="578"/>
      <c r="Z16" s="787">
        <f>COUNTA(X16:Y18)</f>
        <v>0</v>
      </c>
      <c r="AA16" s="47"/>
      <c r="AB16" s="47"/>
      <c r="AC16" s="47"/>
      <c r="AD16" s="651">
        <f>COUNTA(AA16:AC18)</f>
        <v>0</v>
      </c>
      <c r="AE16" s="641">
        <f>SUM(W16+Z16+AD16)</f>
        <v>0</v>
      </c>
      <c r="AF16" s="781">
        <f>SUM(S16+AE16)</f>
        <v>14</v>
      </c>
      <c r="AG16" s="530"/>
      <c r="AH16" s="530"/>
      <c r="AI16" s="798">
        <f>COUNTA(AG16:AH18)</f>
        <v>0</v>
      </c>
      <c r="AJ16" s="530"/>
      <c r="AK16" s="530"/>
      <c r="AL16" s="798">
        <f>COUNTA(AJ16:AK18)</f>
        <v>0</v>
      </c>
      <c r="AM16" s="530"/>
      <c r="AN16" s="530"/>
      <c r="AO16" s="798">
        <f>COUNTA(AM16:AN18)</f>
        <v>0</v>
      </c>
      <c r="AP16" s="530"/>
      <c r="AQ16" s="530"/>
      <c r="AR16" s="773">
        <f>COUNTA(AP16:AQ18)</f>
        <v>0</v>
      </c>
      <c r="AS16" s="954">
        <f>AI16+AL16+AO16+AR16</f>
        <v>0</v>
      </c>
      <c r="AT16" s="783">
        <f>AF16+AS16</f>
        <v>14</v>
      </c>
    </row>
    <row r="17" spans="1:46" ht="25.5">
      <c r="A17" s="711"/>
      <c r="B17" s="27" t="s">
        <v>57</v>
      </c>
      <c r="C17" s="27" t="s">
        <v>58</v>
      </c>
      <c r="D17" s="619" t="s">
        <v>444</v>
      </c>
      <c r="E17" s="275" t="s">
        <v>59</v>
      </c>
      <c r="F17" s="714"/>
      <c r="G17" s="422" t="s">
        <v>515</v>
      </c>
      <c r="H17" s="403"/>
      <c r="I17" s="403"/>
      <c r="J17" s="399"/>
      <c r="K17" s="717"/>
      <c r="L17" s="398"/>
      <c r="M17" s="402"/>
      <c r="N17" s="398"/>
      <c r="O17" s="243"/>
      <c r="P17" s="652"/>
      <c r="Q17" s="239"/>
      <c r="R17" s="652"/>
      <c r="S17" s="654"/>
      <c r="T17" s="400"/>
      <c r="U17" s="722"/>
      <c r="V17" s="395"/>
      <c r="W17" s="652"/>
      <c r="X17" s="395"/>
      <c r="Y17" s="30"/>
      <c r="Z17" s="723"/>
      <c r="AA17" s="397"/>
      <c r="AB17" s="397"/>
      <c r="AC17" s="397"/>
      <c r="AD17" s="652"/>
      <c r="AE17" s="642"/>
      <c r="AF17" s="726"/>
      <c r="AG17" s="533"/>
      <c r="AH17" s="533"/>
      <c r="AI17" s="736"/>
      <c r="AJ17" s="533"/>
      <c r="AK17" s="533"/>
      <c r="AL17" s="736"/>
      <c r="AM17" s="533"/>
      <c r="AN17" s="533"/>
      <c r="AO17" s="736"/>
      <c r="AP17" s="533"/>
      <c r="AQ17" s="533"/>
      <c r="AR17" s="721"/>
      <c r="AS17" s="776"/>
      <c r="AT17" s="696"/>
    </row>
    <row r="18" spans="1:46" ht="16.5" thickBot="1">
      <c r="A18" s="712"/>
      <c r="B18" s="285"/>
      <c r="C18" s="61"/>
      <c r="D18" s="61"/>
      <c r="E18" s="61"/>
      <c r="F18" s="715"/>
      <c r="G18" s="401"/>
      <c r="H18" s="61"/>
      <c r="I18" s="342"/>
      <c r="J18" s="342"/>
      <c r="K18" s="715"/>
      <c r="L18" s="54"/>
      <c r="M18" s="54"/>
      <c r="N18" s="54"/>
      <c r="O18" s="55"/>
      <c r="P18" s="718"/>
      <c r="Q18" s="56"/>
      <c r="R18" s="718"/>
      <c r="S18" s="786"/>
      <c r="T18" s="57"/>
      <c r="U18" s="729"/>
      <c r="V18" s="37"/>
      <c r="W18" s="718"/>
      <c r="X18" s="37"/>
      <c r="Y18" s="579"/>
      <c r="Z18" s="732"/>
      <c r="AA18" s="38"/>
      <c r="AB18" s="38"/>
      <c r="AC18" s="38"/>
      <c r="AD18" s="718"/>
      <c r="AE18" s="788"/>
      <c r="AF18" s="782"/>
      <c r="AG18" s="523"/>
      <c r="AH18" s="523"/>
      <c r="AI18" s="799"/>
      <c r="AJ18" s="523"/>
      <c r="AK18" s="523"/>
      <c r="AL18" s="799"/>
      <c r="AM18" s="523"/>
      <c r="AN18" s="523"/>
      <c r="AO18" s="799"/>
      <c r="AP18" s="534"/>
      <c r="AQ18" s="534"/>
      <c r="AR18" s="703"/>
      <c r="AS18" s="806"/>
      <c r="AT18" s="784"/>
    </row>
    <row r="19" spans="1:46">
      <c r="A19" s="792" t="s">
        <v>60</v>
      </c>
      <c r="B19" s="58" t="s">
        <v>321</v>
      </c>
      <c r="C19" s="58" t="s">
        <v>61</v>
      </c>
      <c r="D19" s="626" t="s">
        <v>331</v>
      </c>
      <c r="E19" s="40" t="s">
        <v>62</v>
      </c>
      <c r="F19" s="713">
        <f>COUNTA(B19:E21)</f>
        <v>8</v>
      </c>
      <c r="G19" s="43" t="s">
        <v>63</v>
      </c>
      <c r="H19" s="274" t="s">
        <v>432</v>
      </c>
      <c r="I19" s="270" t="s">
        <v>64</v>
      </c>
      <c r="J19" s="270" t="s">
        <v>345</v>
      </c>
      <c r="K19" s="716">
        <f>COUNTA(G19:J21)</f>
        <v>4</v>
      </c>
      <c r="L19" s="270" t="s">
        <v>565</v>
      </c>
      <c r="M19" s="270"/>
      <c r="N19" s="270"/>
      <c r="O19" s="270"/>
      <c r="P19" s="794">
        <f>COUNTA(L19:O21)</f>
        <v>1</v>
      </c>
      <c r="Q19" s="46"/>
      <c r="R19" s="794">
        <f>COUNTA(Q19:Q21)</f>
        <v>0</v>
      </c>
      <c r="S19" s="785">
        <f>F19+K19+P19+R19</f>
        <v>13</v>
      </c>
      <c r="T19" s="40" t="s">
        <v>65</v>
      </c>
      <c r="U19" s="807">
        <f>S19+COUNTA(T19:T21)</f>
        <v>15</v>
      </c>
      <c r="V19" s="46"/>
      <c r="W19" s="794">
        <f>COUNTA(V19:V21)</f>
        <v>0</v>
      </c>
      <c r="X19" s="46"/>
      <c r="Y19" s="591"/>
      <c r="Z19" s="800">
        <f>COUNTA(X19:Y21)</f>
        <v>0</v>
      </c>
      <c r="AA19" s="47"/>
      <c r="AB19" s="47"/>
      <c r="AC19" s="47"/>
      <c r="AD19" s="651">
        <f>COUNTA(AA19:AC21)</f>
        <v>0</v>
      </c>
      <c r="AE19" s="641">
        <f>SUM(W19+Z19+AD19)</f>
        <v>0</v>
      </c>
      <c r="AF19" s="781">
        <f>SUM(S19+AE19)</f>
        <v>13</v>
      </c>
      <c r="AG19" s="510"/>
      <c r="AH19" s="530"/>
      <c r="AI19" s="802">
        <f>COUNTA(AG19:AH21)</f>
        <v>0</v>
      </c>
      <c r="AJ19" s="530"/>
      <c r="AK19" s="530"/>
      <c r="AL19" s="798">
        <f>COUNTA(AJ19:AK21)</f>
        <v>0</v>
      </c>
      <c r="AM19" s="530"/>
      <c r="AN19" s="530"/>
      <c r="AO19" s="798">
        <f>COUNTA(AM19:AN21)</f>
        <v>0</v>
      </c>
      <c r="AP19" s="530"/>
      <c r="AQ19" s="530"/>
      <c r="AR19" s="954">
        <f>COUNTA(AP19:AQ21)</f>
        <v>0</v>
      </c>
      <c r="AS19" s="805">
        <f>SUM(AI19+AL19+AO19+AR19)</f>
        <v>0</v>
      </c>
      <c r="AT19" s="783">
        <f>AF19+AS19</f>
        <v>13</v>
      </c>
    </row>
    <row r="20" spans="1:46" ht="16.5" customHeight="1">
      <c r="A20" s="719"/>
      <c r="B20" s="24" t="s">
        <v>66</v>
      </c>
      <c r="C20" s="469" t="s">
        <v>67</v>
      </c>
      <c r="D20" s="30" t="s">
        <v>68</v>
      </c>
      <c r="E20" s="27" t="s">
        <v>320</v>
      </c>
      <c r="F20" s="714"/>
      <c r="G20" s="420"/>
      <c r="H20" s="69"/>
      <c r="I20" s="68"/>
      <c r="J20" s="69"/>
      <c r="K20" s="717"/>
      <c r="L20" s="68"/>
      <c r="M20" s="68"/>
      <c r="N20" s="68"/>
      <c r="O20" s="70"/>
      <c r="P20" s="652"/>
      <c r="Q20" s="71"/>
      <c r="R20" s="652"/>
      <c r="S20" s="654"/>
      <c r="T20" s="19" t="s">
        <v>69</v>
      </c>
      <c r="U20" s="769"/>
      <c r="V20" s="71"/>
      <c r="W20" s="809"/>
      <c r="X20" s="22"/>
      <c r="Y20" s="595"/>
      <c r="Z20" s="810"/>
      <c r="AA20" s="23"/>
      <c r="AB20" s="23"/>
      <c r="AC20" s="23"/>
      <c r="AD20" s="652"/>
      <c r="AE20" s="642"/>
      <c r="AF20" s="726"/>
      <c r="AG20" s="527"/>
      <c r="AH20" s="527"/>
      <c r="AI20" s="803"/>
      <c r="AJ20" s="527"/>
      <c r="AK20" s="527"/>
      <c r="AL20" s="736"/>
      <c r="AM20" s="527"/>
      <c r="AN20" s="527"/>
      <c r="AO20" s="736"/>
      <c r="AP20" s="527"/>
      <c r="AQ20" s="527"/>
      <c r="AR20" s="776"/>
      <c r="AS20" s="776"/>
      <c r="AT20" s="696"/>
    </row>
    <row r="21" spans="1:46" ht="17.25" customHeight="1" thickBot="1">
      <c r="A21" s="793"/>
      <c r="B21" s="72"/>
      <c r="C21" s="72"/>
      <c r="D21" s="72"/>
      <c r="E21" s="61"/>
      <c r="F21" s="715"/>
      <c r="G21" s="54"/>
      <c r="H21" s="54"/>
      <c r="I21" s="54"/>
      <c r="J21" s="55"/>
      <c r="K21" s="715"/>
      <c r="L21" s="54"/>
      <c r="M21" s="54"/>
      <c r="N21" s="54"/>
      <c r="O21" s="55"/>
      <c r="P21" s="795"/>
      <c r="Q21" s="37"/>
      <c r="R21" s="795"/>
      <c r="S21" s="786"/>
      <c r="T21" s="35"/>
      <c r="U21" s="808"/>
      <c r="V21" s="37"/>
      <c r="W21" s="795"/>
      <c r="X21" s="37"/>
      <c r="Y21" s="592"/>
      <c r="Z21" s="801"/>
      <c r="AA21" s="38"/>
      <c r="AB21" s="38"/>
      <c r="AC21" s="38"/>
      <c r="AD21" s="718"/>
      <c r="AE21" s="788"/>
      <c r="AF21" s="782"/>
      <c r="AG21" s="523"/>
      <c r="AH21" s="523"/>
      <c r="AI21" s="804"/>
      <c r="AJ21" s="523"/>
      <c r="AK21" s="523"/>
      <c r="AL21" s="799"/>
      <c r="AM21" s="523"/>
      <c r="AN21" s="523"/>
      <c r="AO21" s="799"/>
      <c r="AP21" s="534"/>
      <c r="AQ21" s="534"/>
      <c r="AR21" s="806"/>
      <c r="AS21" s="806"/>
      <c r="AT21" s="784"/>
    </row>
    <row r="22" spans="1:46">
      <c r="A22" s="792" t="s">
        <v>70</v>
      </c>
      <c r="B22" s="48" t="s">
        <v>332</v>
      </c>
      <c r="C22" s="559" t="s">
        <v>71</v>
      </c>
      <c r="D22" s="574" t="s">
        <v>78</v>
      </c>
      <c r="E22" s="274"/>
      <c r="F22" s="713">
        <f>COUNTA(B22:E23)</f>
        <v>3</v>
      </c>
      <c r="G22" s="43" t="s">
        <v>72</v>
      </c>
      <c r="H22" s="43" t="s">
        <v>73</v>
      </c>
      <c r="I22" s="43" t="s">
        <v>74</v>
      </c>
      <c r="J22" s="43" t="s">
        <v>75</v>
      </c>
      <c r="K22" s="716">
        <f>COUNTA(G22:J23)</f>
        <v>5</v>
      </c>
      <c r="L22" s="43" t="s">
        <v>76</v>
      </c>
      <c r="M22" s="270" t="s">
        <v>427</v>
      </c>
      <c r="N22" s="40" t="s">
        <v>454</v>
      </c>
      <c r="O22" s="348" t="s">
        <v>586</v>
      </c>
      <c r="P22" s="794">
        <f>COUNTA(L22:O23)</f>
        <v>4</v>
      </c>
      <c r="Q22" s="46"/>
      <c r="R22" s="794">
        <f>COUNTA(Q22:Q23)</f>
        <v>0</v>
      </c>
      <c r="S22" s="785">
        <f>F22+K22+P22+R22</f>
        <v>12</v>
      </c>
      <c r="T22" s="46"/>
      <c r="U22" s="655">
        <f>S22+COUNTA(T22:T23)</f>
        <v>12</v>
      </c>
      <c r="V22" s="46"/>
      <c r="W22" s="794">
        <f>COUNTA(V22:V23)</f>
        <v>0</v>
      </c>
      <c r="X22" s="58"/>
      <c r="Y22" s="588"/>
      <c r="Z22" s="800">
        <f>COUNTA(X22:Y23)</f>
        <v>0</v>
      </c>
      <c r="AA22" s="47"/>
      <c r="AB22" s="47"/>
      <c r="AC22" s="47"/>
      <c r="AD22" s="794">
        <f>COUNTA(AA22:AC23)</f>
        <v>0</v>
      </c>
      <c r="AE22" s="641">
        <f>SUM(W22+Z22+AD22)</f>
        <v>0</v>
      </c>
      <c r="AF22" s="643">
        <f>SUM(S22+AE22)</f>
        <v>12</v>
      </c>
      <c r="AG22" s="511"/>
      <c r="AH22" s="511"/>
      <c r="AI22" s="796">
        <f>COUNTA(AG22:AH23)</f>
        <v>0</v>
      </c>
      <c r="AJ22" s="511"/>
      <c r="AK22" s="511"/>
      <c r="AL22" s="796">
        <f>COUNTA(AJ22:AK23)</f>
        <v>0</v>
      </c>
      <c r="AM22" s="511"/>
      <c r="AN22" s="511"/>
      <c r="AO22" s="796">
        <f>COUNTA(AM22:AN23)</f>
        <v>0</v>
      </c>
      <c r="AP22" s="511"/>
      <c r="AQ22" s="511"/>
      <c r="AR22" s="645">
        <f>COUNTA(AP22:AQ23)</f>
        <v>0</v>
      </c>
      <c r="AS22" s="645">
        <f>AI22+AL22+AO22+AR22</f>
        <v>0</v>
      </c>
      <c r="AT22" s="783">
        <f>AF22+AS22</f>
        <v>12</v>
      </c>
    </row>
    <row r="23" spans="1:46" ht="17.25" customHeight="1" thickBot="1">
      <c r="A23" s="818"/>
      <c r="B23" s="35"/>
      <c r="C23" s="35"/>
      <c r="D23" s="35"/>
      <c r="E23" s="61"/>
      <c r="F23" s="715"/>
      <c r="G23" s="18" t="s">
        <v>77</v>
      </c>
      <c r="H23" s="54"/>
      <c r="I23" s="54"/>
      <c r="J23" s="35"/>
      <c r="K23" s="715"/>
      <c r="L23" s="132"/>
      <c r="M23" s="54"/>
      <c r="N23" s="54"/>
      <c r="O23" s="55"/>
      <c r="P23" s="795"/>
      <c r="Q23" s="37"/>
      <c r="R23" s="795"/>
      <c r="S23" s="786"/>
      <c r="T23" s="37"/>
      <c r="U23" s="685"/>
      <c r="V23" s="37"/>
      <c r="W23" s="795"/>
      <c r="X23" s="37"/>
      <c r="Y23" s="592"/>
      <c r="Z23" s="801"/>
      <c r="AA23" s="38"/>
      <c r="AB23" s="38"/>
      <c r="AC23" s="38"/>
      <c r="AD23" s="795"/>
      <c r="AE23" s="788"/>
      <c r="AF23" s="782"/>
      <c r="AG23" s="523"/>
      <c r="AH23" s="523"/>
      <c r="AI23" s="797"/>
      <c r="AJ23" s="523"/>
      <c r="AK23" s="523"/>
      <c r="AL23" s="797"/>
      <c r="AM23" s="523"/>
      <c r="AN23" s="523"/>
      <c r="AO23" s="797"/>
      <c r="AP23" s="512"/>
      <c r="AQ23" s="512"/>
      <c r="AR23" s="817"/>
      <c r="AS23" s="817"/>
      <c r="AT23" s="784"/>
    </row>
    <row r="24" spans="1:46" ht="25.5">
      <c r="A24" s="811" t="s">
        <v>79</v>
      </c>
      <c r="B24" s="41" t="s">
        <v>81</v>
      </c>
      <c r="C24" s="41" t="s">
        <v>80</v>
      </c>
      <c r="D24" s="58" t="s">
        <v>319</v>
      </c>
      <c r="E24" s="572" t="s">
        <v>571</v>
      </c>
      <c r="F24" s="702">
        <f>COUNTA(B24:E25)</f>
        <v>4</v>
      </c>
      <c r="G24" s="41" t="s">
        <v>82</v>
      </c>
      <c r="H24" s="41" t="s">
        <v>367</v>
      </c>
      <c r="I24" s="406" t="s">
        <v>312</v>
      </c>
      <c r="J24" s="41"/>
      <c r="K24" s="813">
        <f>COUNTA(G24:J25)</f>
        <v>3</v>
      </c>
      <c r="L24" s="58" t="s">
        <v>324</v>
      </c>
      <c r="M24" s="342" t="s">
        <v>384</v>
      </c>
      <c r="N24" s="342"/>
      <c r="O24" s="40"/>
      <c r="P24" s="651">
        <f>COUNTA(L24:O25)</f>
        <v>2</v>
      </c>
      <c r="Q24" s="46"/>
      <c r="R24" s="651">
        <f>COUNTA(Q24:Q25)</f>
        <v>0</v>
      </c>
      <c r="S24" s="653">
        <f>F24+K24+P24+R24</f>
        <v>9</v>
      </c>
      <c r="T24" s="46"/>
      <c r="U24" s="655">
        <f>S24+COUNTA(T24:T25)</f>
        <v>9</v>
      </c>
      <c r="V24" s="46"/>
      <c r="W24" s="651">
        <f>COUNTA(V24:V25)</f>
        <v>0</v>
      </c>
      <c r="X24" s="46"/>
      <c r="Y24" s="591"/>
      <c r="Z24" s="651">
        <f>COUNTA(X24:Y25)</f>
        <v>0</v>
      </c>
      <c r="AA24" s="47"/>
      <c r="AB24" s="47"/>
      <c r="AC24" s="47"/>
      <c r="AD24" s="651">
        <f>COUNTA(AA24:AC25)</f>
        <v>0</v>
      </c>
      <c r="AE24" s="641">
        <f>SUM(W24+Z24+AD24)</f>
        <v>0</v>
      </c>
      <c r="AF24" s="643">
        <f>SUM(S24+AE24)</f>
        <v>9</v>
      </c>
      <c r="AG24" s="511"/>
      <c r="AH24" s="511"/>
      <c r="AI24" s="796">
        <f>COUNTA(AG24:AH25)</f>
        <v>0</v>
      </c>
      <c r="AJ24" s="511"/>
      <c r="AK24" s="511"/>
      <c r="AL24" s="796">
        <f>COUNTA(AJ24:AK25)</f>
        <v>0</v>
      </c>
      <c r="AM24" s="511"/>
      <c r="AN24" s="511"/>
      <c r="AO24" s="796">
        <f>COUNTA(AM24:AN25)</f>
        <v>0</v>
      </c>
      <c r="AP24" s="511"/>
      <c r="AQ24" s="511"/>
      <c r="AR24" s="645">
        <f>COUNTA(AP24:AQ25)</f>
        <v>0</v>
      </c>
      <c r="AS24" s="645">
        <f>AI24+AL24+AO24+AR24</f>
        <v>0</v>
      </c>
      <c r="AT24" s="659">
        <f>AF24+AS24</f>
        <v>9</v>
      </c>
    </row>
    <row r="25" spans="1:46" ht="17.25" customHeight="1" thickBot="1">
      <c r="A25" s="720"/>
      <c r="B25" s="53"/>
      <c r="C25" s="53"/>
      <c r="D25" s="53"/>
      <c r="E25" s="76"/>
      <c r="F25" s="812"/>
      <c r="G25" s="53"/>
      <c r="H25" s="53"/>
      <c r="I25" s="53"/>
      <c r="J25" s="53"/>
      <c r="K25" s="814"/>
      <c r="L25" s="54"/>
      <c r="M25" s="54"/>
      <c r="N25" s="54"/>
      <c r="O25" s="35"/>
      <c r="P25" s="815"/>
      <c r="Q25" s="37"/>
      <c r="R25" s="815"/>
      <c r="S25" s="816"/>
      <c r="T25" s="37"/>
      <c r="U25" s="685"/>
      <c r="V25" s="37"/>
      <c r="W25" s="815"/>
      <c r="X25" s="37"/>
      <c r="Y25" s="579"/>
      <c r="Z25" s="815"/>
      <c r="AA25" s="77"/>
      <c r="AB25" s="77"/>
      <c r="AC25" s="77"/>
      <c r="AD25" s="815"/>
      <c r="AE25" s="820"/>
      <c r="AF25" s="821"/>
      <c r="AG25" s="516"/>
      <c r="AH25" s="516"/>
      <c r="AI25" s="797"/>
      <c r="AJ25" s="516"/>
      <c r="AK25" s="516"/>
      <c r="AL25" s="797"/>
      <c r="AM25" s="516"/>
      <c r="AN25" s="516"/>
      <c r="AO25" s="797"/>
      <c r="AP25" s="512"/>
      <c r="AQ25" s="512"/>
      <c r="AR25" s="817"/>
      <c r="AS25" s="817"/>
      <c r="AT25" s="819"/>
    </row>
    <row r="26" spans="1:46">
      <c r="A26" s="710" t="s">
        <v>83</v>
      </c>
      <c r="B26" s="41" t="s">
        <v>348</v>
      </c>
      <c r="C26" s="620" t="s">
        <v>84</v>
      </c>
      <c r="D26" s="41" t="s">
        <v>85</v>
      </c>
      <c r="E26" s="629" t="s">
        <v>413</v>
      </c>
      <c r="F26" s="702">
        <f>COUNTA(B26:E27)</f>
        <v>7</v>
      </c>
      <c r="G26" s="41" t="s">
        <v>86</v>
      </c>
      <c r="H26" s="41" t="s">
        <v>88</v>
      </c>
      <c r="I26" s="165" t="s">
        <v>510</v>
      </c>
      <c r="J26" s="41"/>
      <c r="K26" s="813">
        <f>COUNTA(G26:J27)</f>
        <v>3</v>
      </c>
      <c r="L26" s="271" t="s">
        <v>563</v>
      </c>
      <c r="M26" s="58"/>
      <c r="N26" s="43"/>
      <c r="O26" s="73"/>
      <c r="P26" s="651">
        <f>COUNTA(L26:O27)</f>
        <v>1</v>
      </c>
      <c r="Q26" s="74"/>
      <c r="R26" s="651">
        <f>COUNTA(Q26:Q27)</f>
        <v>0</v>
      </c>
      <c r="S26" s="653">
        <f>F26+K26+P26+R26</f>
        <v>11</v>
      </c>
      <c r="T26" s="46"/>
      <c r="U26" s="655">
        <f>S26+COUNTA(T26:T27)</f>
        <v>11</v>
      </c>
      <c r="V26" s="46"/>
      <c r="W26" s="651">
        <f>COUNTA(V26:V27)</f>
        <v>0</v>
      </c>
      <c r="X26" s="46"/>
      <c r="Y26" s="578"/>
      <c r="Z26" s="651">
        <f>COUNTA(X26:Y27)</f>
        <v>0</v>
      </c>
      <c r="AA26" s="46"/>
      <c r="AB26" s="46"/>
      <c r="AC26" s="46"/>
      <c r="AD26" s="651">
        <f>COUNTA(AA26:AC27)</f>
        <v>0</v>
      </c>
      <c r="AE26" s="641">
        <f>SUM(W26+Z26+AD26)</f>
        <v>0</v>
      </c>
      <c r="AF26" s="643">
        <f>SUM(S26+AE26)</f>
        <v>11</v>
      </c>
      <c r="AG26" s="510" t="s">
        <v>313</v>
      </c>
      <c r="AH26" s="510"/>
      <c r="AI26" s="796">
        <f>COUNTA(AG26:AH27)</f>
        <v>1</v>
      </c>
      <c r="AJ26" s="511"/>
      <c r="AK26" s="511"/>
      <c r="AL26" s="796">
        <f>COUNTA(AJ26:AK27)</f>
        <v>0</v>
      </c>
      <c r="AM26" s="511"/>
      <c r="AN26" s="511"/>
      <c r="AO26" s="796">
        <f>COUNTA(AM26:AN27)</f>
        <v>0</v>
      </c>
      <c r="AP26" s="511"/>
      <c r="AQ26" s="511"/>
      <c r="AR26" s="645">
        <f>COUNTA(AP26:AQ27)</f>
        <v>0</v>
      </c>
      <c r="AS26" s="645">
        <f>AI26+AL26+AO26+AR26</f>
        <v>1</v>
      </c>
      <c r="AT26" s="825">
        <f>AF26+AS26</f>
        <v>12</v>
      </c>
    </row>
    <row r="27" spans="1:46" s="253" customFormat="1" ht="16.5" customHeight="1" thickBot="1">
      <c r="A27" s="711"/>
      <c r="B27" s="48" t="s">
        <v>322</v>
      </c>
      <c r="C27" s="24" t="s">
        <v>89</v>
      </c>
      <c r="D27" s="151" t="s">
        <v>87</v>
      </c>
      <c r="E27" s="120"/>
      <c r="F27" s="714"/>
      <c r="G27" s="48"/>
      <c r="H27" s="49"/>
      <c r="I27" s="49"/>
      <c r="J27" s="24"/>
      <c r="K27" s="717"/>
      <c r="L27" s="49"/>
      <c r="M27" s="49"/>
      <c r="N27" s="49"/>
      <c r="O27" s="24"/>
      <c r="P27" s="652"/>
      <c r="Q27" s="28"/>
      <c r="R27" s="652"/>
      <c r="S27" s="654"/>
      <c r="T27" s="30"/>
      <c r="U27" s="656"/>
      <c r="V27" s="30"/>
      <c r="W27" s="652"/>
      <c r="X27" s="30"/>
      <c r="Y27" s="30"/>
      <c r="Z27" s="652"/>
      <c r="AA27" s="252"/>
      <c r="AB27" s="252"/>
      <c r="AC27" s="252"/>
      <c r="AD27" s="652"/>
      <c r="AE27" s="642"/>
      <c r="AF27" s="644"/>
      <c r="AG27" s="513"/>
      <c r="AH27" s="333"/>
      <c r="AI27" s="824"/>
      <c r="AJ27" s="518"/>
      <c r="AK27" s="518"/>
      <c r="AL27" s="824"/>
      <c r="AM27" s="518"/>
      <c r="AN27" s="518"/>
      <c r="AO27" s="824"/>
      <c r="AP27" s="515"/>
      <c r="AQ27" s="515"/>
      <c r="AR27" s="646"/>
      <c r="AS27" s="646"/>
      <c r="AT27" s="826"/>
    </row>
    <row r="28" spans="1:46" s="216" customFormat="1" ht="17.25" customHeight="1" thickBot="1">
      <c r="A28" s="535" t="s">
        <v>90</v>
      </c>
      <c r="B28" s="822"/>
      <c r="C28" s="831"/>
      <c r="D28" s="831"/>
      <c r="E28" s="823"/>
      <c r="F28" s="476">
        <f>SUM(F29:F43)</f>
        <v>25</v>
      </c>
      <c r="G28" s="822"/>
      <c r="H28" s="831"/>
      <c r="I28" s="831"/>
      <c r="J28" s="823"/>
      <c r="K28" s="476">
        <f>SUM(K29:K43)</f>
        <v>28</v>
      </c>
      <c r="L28" s="822"/>
      <c r="M28" s="831"/>
      <c r="N28" s="831"/>
      <c r="O28" s="823"/>
      <c r="P28" s="476">
        <f>SUM(P29:P43)</f>
        <v>17</v>
      </c>
      <c r="Q28" s="476"/>
      <c r="R28" s="476">
        <f>SUM(R29:R43)</f>
        <v>0</v>
      </c>
      <c r="S28" s="84">
        <f>SUM(S29:S43)</f>
        <v>70</v>
      </c>
      <c r="T28" s="476"/>
      <c r="U28" s="84">
        <f>SUM(U29:U43)</f>
        <v>70</v>
      </c>
      <c r="V28" s="476"/>
      <c r="W28" s="476">
        <f>SUM(W29:W43)</f>
        <v>0</v>
      </c>
      <c r="X28" s="476"/>
      <c r="Y28" s="476"/>
      <c r="Z28" s="476">
        <f>SUM(Z29:Z43)</f>
        <v>0</v>
      </c>
      <c r="AA28" s="822"/>
      <c r="AB28" s="831"/>
      <c r="AC28" s="831"/>
      <c r="AD28" s="476">
        <f>SUM(AD29:AD43)</f>
        <v>0</v>
      </c>
      <c r="AE28" s="84">
        <f>SUM(AE29:AE43)</f>
        <v>0</v>
      </c>
      <c r="AF28" s="84">
        <f>U28+AE28</f>
        <v>70</v>
      </c>
      <c r="AG28" s="822"/>
      <c r="AH28" s="831"/>
      <c r="AI28" s="476">
        <f>SUM(AI29:AI43)</f>
        <v>1</v>
      </c>
      <c r="AJ28" s="822"/>
      <c r="AK28" s="831"/>
      <c r="AL28" s="476">
        <f>SUM(AL29:AL43)</f>
        <v>0</v>
      </c>
      <c r="AM28" s="822"/>
      <c r="AN28" s="823"/>
      <c r="AO28" s="476">
        <f>SUM(AO29:AO43)</f>
        <v>0</v>
      </c>
      <c r="AP28" s="822"/>
      <c r="AQ28" s="823"/>
      <c r="AR28" s="476">
        <f>SUM(AR29:AR43)</f>
        <v>0</v>
      </c>
      <c r="AS28" s="476">
        <f>SUM(AS29:AS43)</f>
        <v>1</v>
      </c>
      <c r="AT28" s="85">
        <f>SUM(AT29:AT43)</f>
        <v>71</v>
      </c>
    </row>
    <row r="29" spans="1:46" ht="26.25" thickBot="1">
      <c r="A29" s="86" t="s">
        <v>91</v>
      </c>
      <c r="B29" s="61"/>
      <c r="C29" s="61"/>
      <c r="D29" s="61"/>
      <c r="E29" s="87"/>
      <c r="F29" s="379">
        <f>COUNTA(B29:E29)</f>
        <v>0</v>
      </c>
      <c r="G29" s="61" t="s">
        <v>92</v>
      </c>
      <c r="H29" s="293" t="s">
        <v>358</v>
      </c>
      <c r="I29" s="63"/>
      <c r="J29" s="63"/>
      <c r="K29" s="379">
        <f>COUNTA(G29:J29)</f>
        <v>2</v>
      </c>
      <c r="L29" s="293"/>
      <c r="M29" s="63"/>
      <c r="N29" s="63"/>
      <c r="O29" s="88"/>
      <c r="P29" s="250">
        <f>COUNTA(L29:O29)</f>
        <v>0</v>
      </c>
      <c r="Q29" s="89"/>
      <c r="R29" s="66">
        <f>COUNTA(Q29)</f>
        <v>0</v>
      </c>
      <c r="S29" s="447">
        <f>F29+K29+P29+R29</f>
        <v>2</v>
      </c>
      <c r="T29" s="90"/>
      <c r="U29" s="437">
        <f>S29+COUNTA(T29)</f>
        <v>2</v>
      </c>
      <c r="V29" s="66"/>
      <c r="W29" s="66">
        <f>COUNTA(V29)</f>
        <v>0</v>
      </c>
      <c r="X29" s="66"/>
      <c r="Y29" s="579"/>
      <c r="Z29" s="66">
        <f>COUNTA(X29:Y29)</f>
        <v>0</v>
      </c>
      <c r="AA29" s="72"/>
      <c r="AB29" s="66"/>
      <c r="AC29" s="66"/>
      <c r="AD29" s="380">
        <f>COUNTA(AA29:AC29)</f>
        <v>0</v>
      </c>
      <c r="AE29" s="483">
        <f>W29+Z29+AD29</f>
        <v>0</v>
      </c>
      <c r="AF29" s="484">
        <f>S29+AE29</f>
        <v>2</v>
      </c>
      <c r="AG29" s="90"/>
      <c r="AH29" s="90"/>
      <c r="AI29" s="72">
        <f>COUNTA(AG29:AH29)</f>
        <v>0</v>
      </c>
      <c r="AJ29" s="90"/>
      <c r="AK29" s="90"/>
      <c r="AL29" s="72">
        <f>COUNTA(AJ29:AK29)</f>
        <v>0</v>
      </c>
      <c r="AM29" s="90"/>
      <c r="AN29" s="90"/>
      <c r="AO29" s="72">
        <f>COUNTA(AM29:AN29)</f>
        <v>0</v>
      </c>
      <c r="AP29" s="301"/>
      <c r="AQ29" s="301"/>
      <c r="AR29" s="72">
        <f>COUNTA(AP29:AQ29)</f>
        <v>0</v>
      </c>
      <c r="AS29" s="72">
        <f>AI29+AL29+AO29+AR29</f>
        <v>0</v>
      </c>
      <c r="AT29" s="499">
        <f>AF29+AS29</f>
        <v>2</v>
      </c>
    </row>
    <row r="30" spans="1:46">
      <c r="A30" s="827" t="s">
        <v>543</v>
      </c>
      <c r="B30" s="165" t="s">
        <v>316</v>
      </c>
      <c r="C30" s="626" t="s">
        <v>333</v>
      </c>
      <c r="D30" s="165" t="s">
        <v>93</v>
      </c>
      <c r="E30" s="41" t="s">
        <v>414</v>
      </c>
      <c r="F30" s="663">
        <f>COUNTA(B30:E31)</f>
        <v>5</v>
      </c>
      <c r="G30" s="539" t="s">
        <v>318</v>
      </c>
      <c r="H30" s="539" t="s">
        <v>416</v>
      </c>
      <c r="I30" s="165" t="s">
        <v>526</v>
      </c>
      <c r="J30" s="597" t="s">
        <v>385</v>
      </c>
      <c r="K30" s="702">
        <f>COUNTA(G30:J31)</f>
        <v>4</v>
      </c>
      <c r="L30" s="342" t="s">
        <v>386</v>
      </c>
      <c r="M30" s="41" t="s">
        <v>456</v>
      </c>
      <c r="N30" s="165" t="s">
        <v>541</v>
      </c>
      <c r="O30" s="165" t="s">
        <v>542</v>
      </c>
      <c r="P30" s="829">
        <f>COUNTA(L30:O31)</f>
        <v>5</v>
      </c>
      <c r="Q30" s="74"/>
      <c r="R30" s="651">
        <f>COUNTA(Q30:Q31)</f>
        <v>0</v>
      </c>
      <c r="S30" s="653">
        <f>F30+K30+P30+R30</f>
        <v>14</v>
      </c>
      <c r="T30" s="266"/>
      <c r="U30" s="655">
        <f>S30+COUNTA(T30:T31)</f>
        <v>14</v>
      </c>
      <c r="V30" s="58"/>
      <c r="W30" s="651">
        <f>COUNTA(V30:V31)</f>
        <v>0</v>
      </c>
      <c r="X30" s="46"/>
      <c r="Y30" s="591"/>
      <c r="Z30" s="651">
        <f>COUNTA(X30:Y31)</f>
        <v>0</v>
      </c>
      <c r="AA30" s="46"/>
      <c r="AB30" s="46"/>
      <c r="AC30" s="46"/>
      <c r="AD30" s="651">
        <f>COUNTA(AA30:AC31)</f>
        <v>0</v>
      </c>
      <c r="AE30" s="641">
        <f>W30+Z30+AD30</f>
        <v>0</v>
      </c>
      <c r="AF30" s="643">
        <f>S30+AE30</f>
        <v>14</v>
      </c>
      <c r="AG30" s="75"/>
      <c r="AH30" s="75"/>
      <c r="AI30" s="645">
        <f>COUNTA(AG30:AH31)</f>
        <v>0</v>
      </c>
      <c r="AJ30" s="75"/>
      <c r="AK30" s="75"/>
      <c r="AL30" s="645">
        <f>COUNTA(AJ30:AK31)</f>
        <v>0</v>
      </c>
      <c r="AM30" s="75"/>
      <c r="AN30" s="75"/>
      <c r="AO30" s="645">
        <f>COUNTA(AM30:AN31)</f>
        <v>0</v>
      </c>
      <c r="AP30" s="75"/>
      <c r="AQ30" s="75"/>
      <c r="AR30" s="645">
        <f>COUNTA(AP30:AQ31)</f>
        <v>0</v>
      </c>
      <c r="AS30" s="645">
        <f>AI30+AL30+AO30+AR30</f>
        <v>0</v>
      </c>
      <c r="AT30" s="659">
        <f>AF30+AS30</f>
        <v>14</v>
      </c>
    </row>
    <row r="31" spans="1:46" ht="17.25" customHeight="1" thickBot="1">
      <c r="A31" s="828"/>
      <c r="B31" s="271" t="s">
        <v>415</v>
      </c>
      <c r="C31" s="53"/>
      <c r="D31" s="60"/>
      <c r="E31" s="53"/>
      <c r="F31" s="679"/>
      <c r="G31" s="19"/>
      <c r="H31" s="55"/>
      <c r="I31" s="91"/>
      <c r="J31" s="61"/>
      <c r="K31" s="703"/>
      <c r="L31" s="345" t="s">
        <v>581</v>
      </c>
      <c r="M31" s="55"/>
      <c r="N31" s="55"/>
      <c r="O31" s="35"/>
      <c r="P31" s="830"/>
      <c r="Q31" s="36"/>
      <c r="R31" s="718"/>
      <c r="S31" s="684"/>
      <c r="T31" s="92"/>
      <c r="U31" s="685"/>
      <c r="V31" s="37"/>
      <c r="W31" s="718"/>
      <c r="X31" s="297"/>
      <c r="Y31" s="610"/>
      <c r="Z31" s="718"/>
      <c r="AA31" s="37"/>
      <c r="AB31" s="37"/>
      <c r="AC31" s="37"/>
      <c r="AD31" s="718"/>
      <c r="AE31" s="820"/>
      <c r="AF31" s="821"/>
      <c r="AG31" s="78"/>
      <c r="AH31" s="78"/>
      <c r="AI31" s="817"/>
      <c r="AJ31" s="78"/>
      <c r="AK31" s="78"/>
      <c r="AL31" s="817"/>
      <c r="AM31" s="78"/>
      <c r="AN31" s="78"/>
      <c r="AO31" s="817"/>
      <c r="AP31" s="307"/>
      <c r="AQ31" s="307"/>
      <c r="AR31" s="817"/>
      <c r="AS31" s="817"/>
      <c r="AT31" s="819"/>
    </row>
    <row r="32" spans="1:46">
      <c r="A32" s="710" t="s">
        <v>94</v>
      </c>
      <c r="B32" s="594" t="s">
        <v>95</v>
      </c>
      <c r="C32" s="412" t="s">
        <v>99</v>
      </c>
      <c r="D32" s="40"/>
      <c r="E32" s="42"/>
      <c r="F32" s="663">
        <f>COUNTA(B32:E33)</f>
        <v>2</v>
      </c>
      <c r="G32" s="42" t="s">
        <v>96</v>
      </c>
      <c r="H32" s="42" t="s">
        <v>97</v>
      </c>
      <c r="I32" s="42" t="s">
        <v>98</v>
      </c>
      <c r="J32" s="40" t="s">
        <v>417</v>
      </c>
      <c r="K32" s="702">
        <f>COUNTA(G32:J33)</f>
        <v>5</v>
      </c>
      <c r="L32" s="396" t="s">
        <v>311</v>
      </c>
      <c r="M32" s="270" t="s">
        <v>346</v>
      </c>
      <c r="N32" s="396" t="s">
        <v>418</v>
      </c>
      <c r="O32" s="58"/>
      <c r="P32" s="829">
        <f>COUNTA(L32:O33)</f>
        <v>3</v>
      </c>
      <c r="Q32" s="74"/>
      <c r="R32" s="651">
        <f>COUNTA(Q32:Q33)</f>
        <v>0</v>
      </c>
      <c r="S32" s="653">
        <f>F32+K32+P32+R32</f>
        <v>10</v>
      </c>
      <c r="T32" s="340"/>
      <c r="U32" s="655">
        <f>S32+COUNTA(T32:T33)</f>
        <v>10</v>
      </c>
      <c r="V32" s="46"/>
      <c r="W32" s="651">
        <f>COUNTA(V32:V33)</f>
        <v>0</v>
      </c>
      <c r="X32" s="46"/>
      <c r="Y32" s="591"/>
      <c r="Z32" s="651">
        <f>COUNTA(X32:Y33)</f>
        <v>0</v>
      </c>
      <c r="AA32" s="46"/>
      <c r="AB32" s="46"/>
      <c r="AC32" s="46"/>
      <c r="AD32" s="651">
        <f>COUNTA(AA32:AC33)</f>
        <v>0</v>
      </c>
      <c r="AE32" s="641">
        <f>W32+Z32+AD32</f>
        <v>0</v>
      </c>
      <c r="AF32" s="643">
        <f>S32+AE32</f>
        <v>10</v>
      </c>
      <c r="AG32" s="75"/>
      <c r="AH32" s="75"/>
      <c r="AI32" s="645">
        <f>COUNTA(AG32:AH33)</f>
        <v>0</v>
      </c>
      <c r="AJ32" s="75"/>
      <c r="AK32" s="75"/>
      <c r="AL32" s="645">
        <f>COUNTA(AJ32:AK33)</f>
        <v>0</v>
      </c>
      <c r="AM32" s="75"/>
      <c r="AN32" s="75"/>
      <c r="AO32" s="645">
        <f>COUNTA(AM32:AN33)</f>
        <v>0</v>
      </c>
      <c r="AP32" s="75"/>
      <c r="AQ32" s="75"/>
      <c r="AR32" s="645">
        <f>COUNTA(AP32:AQ33)</f>
        <v>0</v>
      </c>
      <c r="AS32" s="645">
        <f>AI32+AL32+AO32+AR32</f>
        <v>0</v>
      </c>
      <c r="AT32" s="659">
        <f>AF32+AS32</f>
        <v>10</v>
      </c>
    </row>
    <row r="33" spans="1:46" ht="17.25" customHeight="1" thickBot="1">
      <c r="A33" s="712"/>
      <c r="B33" s="61"/>
      <c r="C33" s="61"/>
      <c r="D33" s="61"/>
      <c r="E33" s="63"/>
      <c r="F33" s="951"/>
      <c r="G33" s="287" t="s">
        <v>502</v>
      </c>
      <c r="H33" s="63"/>
      <c r="I33" s="63"/>
      <c r="J33" s="63"/>
      <c r="K33" s="812"/>
      <c r="L33" s="345"/>
      <c r="M33" s="61"/>
      <c r="N33" s="72"/>
      <c r="O33" s="344"/>
      <c r="P33" s="872"/>
      <c r="Q33" s="89"/>
      <c r="R33" s="815"/>
      <c r="S33" s="816"/>
      <c r="T33" s="338"/>
      <c r="U33" s="685"/>
      <c r="V33" s="66"/>
      <c r="W33" s="815"/>
      <c r="X33" s="66"/>
      <c r="Y33" s="579"/>
      <c r="Z33" s="815"/>
      <c r="AA33" s="66"/>
      <c r="AB33" s="66"/>
      <c r="AC33" s="66"/>
      <c r="AD33" s="815"/>
      <c r="AE33" s="820"/>
      <c r="AF33" s="821"/>
      <c r="AG33" s="337"/>
      <c r="AH33" s="337"/>
      <c r="AI33" s="817"/>
      <c r="AJ33" s="337"/>
      <c r="AK33" s="337"/>
      <c r="AL33" s="817"/>
      <c r="AM33" s="337"/>
      <c r="AN33" s="337"/>
      <c r="AO33" s="817"/>
      <c r="AP33" s="337"/>
      <c r="AQ33" s="337"/>
      <c r="AR33" s="817"/>
      <c r="AS33" s="817"/>
      <c r="AT33" s="819"/>
    </row>
    <row r="34" spans="1:46" ht="25.5">
      <c r="A34" s="832" t="s">
        <v>100</v>
      </c>
      <c r="B34" s="19" t="s">
        <v>101</v>
      </c>
      <c r="C34" s="251" t="s">
        <v>102</v>
      </c>
      <c r="D34" s="19" t="s">
        <v>103</v>
      </c>
      <c r="E34" s="19" t="s">
        <v>106</v>
      </c>
      <c r="F34" s="833">
        <f>COUNTA(B34:E35)</f>
        <v>5</v>
      </c>
      <c r="G34" s="103" t="s">
        <v>104</v>
      </c>
      <c r="H34" s="428" t="s">
        <v>105</v>
      </c>
      <c r="I34" s="598" t="s">
        <v>517</v>
      </c>
      <c r="J34" s="103"/>
      <c r="K34" s="714">
        <f>COUNTA(G34:J35)</f>
        <v>3</v>
      </c>
      <c r="L34" s="19" t="s">
        <v>350</v>
      </c>
      <c r="M34" s="425" t="s">
        <v>521</v>
      </c>
      <c r="N34" s="605" t="s">
        <v>582</v>
      </c>
      <c r="O34" s="270"/>
      <c r="P34" s="835">
        <f>COUNTA(L34:O35)</f>
        <v>3</v>
      </c>
      <c r="Q34" s="22"/>
      <c r="R34" s="652">
        <f>COUNTA(Q34:Q35)</f>
        <v>0</v>
      </c>
      <c r="S34" s="654">
        <f>F34+K34+P34+R34</f>
        <v>11</v>
      </c>
      <c r="T34" s="341"/>
      <c r="U34" s="656">
        <f>S34+COUNTA(T34:T35)</f>
        <v>11</v>
      </c>
      <c r="V34" s="22"/>
      <c r="W34" s="652">
        <f>COUNTA(V34:V35)</f>
        <v>0</v>
      </c>
      <c r="X34" s="22"/>
      <c r="Y34" s="591"/>
      <c r="Z34" s="652">
        <f>COUNTA(X34:Y35)</f>
        <v>0</v>
      </c>
      <c r="AA34" s="22"/>
      <c r="AB34" s="22"/>
      <c r="AC34" s="22"/>
      <c r="AD34" s="652">
        <f>COUNTA(AA34:AC35)</f>
        <v>0</v>
      </c>
      <c r="AE34" s="642">
        <f>W34+Z34+AD34</f>
        <v>0</v>
      </c>
      <c r="AF34" s="644">
        <f>S34+AE34</f>
        <v>11</v>
      </c>
      <c r="AG34" s="513" t="s">
        <v>486</v>
      </c>
      <c r="AH34" s="339"/>
      <c r="AI34" s="646">
        <f>COUNTA(AG34:AH35)</f>
        <v>1</v>
      </c>
      <c r="AJ34" s="339"/>
      <c r="AK34" s="339"/>
      <c r="AL34" s="646">
        <f>COUNTA(AJ34:AK35)</f>
        <v>0</v>
      </c>
      <c r="AM34" s="339"/>
      <c r="AN34" s="339"/>
      <c r="AO34" s="646">
        <f>COUNTA(AM34:AN35)</f>
        <v>0</v>
      </c>
      <c r="AP34" s="339"/>
      <c r="AQ34" s="339"/>
      <c r="AR34" s="646">
        <f>COUNTA(AP34:AQ35)</f>
        <v>0</v>
      </c>
      <c r="AS34" s="646">
        <f>AI34+AL34+AO34+AR34</f>
        <v>1</v>
      </c>
      <c r="AT34" s="673">
        <f>AF34+AS34</f>
        <v>12</v>
      </c>
    </row>
    <row r="35" spans="1:46" ht="17.25" customHeight="1" thickBot="1">
      <c r="A35" s="828"/>
      <c r="B35" s="271" t="s">
        <v>525</v>
      </c>
      <c r="C35" s="35"/>
      <c r="D35" s="35"/>
      <c r="E35" s="54"/>
      <c r="F35" s="834"/>
      <c r="H35" s="54"/>
      <c r="I35" s="54"/>
      <c r="J35" s="35"/>
      <c r="K35" s="703"/>
      <c r="L35" s="132"/>
      <c r="M35" s="54"/>
      <c r="N35" s="54"/>
      <c r="O35" s="61"/>
      <c r="P35" s="830"/>
      <c r="Q35" s="37"/>
      <c r="R35" s="718"/>
      <c r="S35" s="684"/>
      <c r="T35" s="92"/>
      <c r="U35" s="685"/>
      <c r="V35" s="37"/>
      <c r="W35" s="718"/>
      <c r="X35" s="37"/>
      <c r="Y35" s="579"/>
      <c r="Z35" s="718"/>
      <c r="AA35" s="37"/>
      <c r="AB35" s="37"/>
      <c r="AC35" s="37"/>
      <c r="AD35" s="718"/>
      <c r="AE35" s="820"/>
      <c r="AF35" s="821"/>
      <c r="AG35" s="78"/>
      <c r="AH35" s="78"/>
      <c r="AI35" s="817"/>
      <c r="AJ35" s="78"/>
      <c r="AK35" s="78"/>
      <c r="AL35" s="817"/>
      <c r="AM35" s="78"/>
      <c r="AN35" s="78"/>
      <c r="AO35" s="817"/>
      <c r="AP35" s="307"/>
      <c r="AQ35" s="307"/>
      <c r="AR35" s="817"/>
      <c r="AS35" s="817"/>
      <c r="AT35" s="819"/>
    </row>
    <row r="36" spans="1:46">
      <c r="A36" s="792" t="s">
        <v>107</v>
      </c>
      <c r="B36" s="627" t="s">
        <v>108</v>
      </c>
      <c r="C36" s="58" t="s">
        <v>109</v>
      </c>
      <c r="D36" s="270" t="s">
        <v>110</v>
      </c>
      <c r="E36" s="594" t="s">
        <v>111</v>
      </c>
      <c r="F36" s="836">
        <f>COUNTA(B36:E37)</f>
        <v>7</v>
      </c>
      <c r="G36" s="43" t="s">
        <v>113</v>
      </c>
      <c r="H36" s="40" t="s">
        <v>393</v>
      </c>
      <c r="J36" s="99"/>
      <c r="K36" s="702">
        <f>COUNTA(G36:J37)</f>
        <v>2</v>
      </c>
      <c r="L36" s="43"/>
      <c r="M36" s="43"/>
      <c r="N36" s="43"/>
      <c r="O36" s="40"/>
      <c r="P36" s="829">
        <f>COUNTA(L36:O37)</f>
        <v>0</v>
      </c>
      <c r="Q36" s="74"/>
      <c r="R36" s="651">
        <f>COUNTA(Q36:Q37)</f>
        <v>0</v>
      </c>
      <c r="S36" s="653">
        <f>F36+K36+P36+R36</f>
        <v>9</v>
      </c>
      <c r="T36" s="266"/>
      <c r="U36" s="655">
        <f>S36+COUNTA(T36:T37)</f>
        <v>9</v>
      </c>
      <c r="V36" s="46"/>
      <c r="W36" s="651">
        <f>COUNTA(V36:V37)</f>
        <v>0</v>
      </c>
      <c r="X36" s="294"/>
      <c r="Y36" s="294"/>
      <c r="Z36" s="651">
        <f>COUNTA(X36:Y37)</f>
        <v>0</v>
      </c>
      <c r="AA36" s="46"/>
      <c r="AB36" s="46"/>
      <c r="AC36" s="46"/>
      <c r="AD36" s="651">
        <f>COUNTA(AA36:AC37)</f>
        <v>0</v>
      </c>
      <c r="AE36" s="641">
        <f>W36+Z36+AD36</f>
        <v>0</v>
      </c>
      <c r="AF36" s="643">
        <f>S36+AE36</f>
        <v>9</v>
      </c>
      <c r="AG36" s="75"/>
      <c r="AH36" s="75"/>
      <c r="AI36" s="645">
        <f>COUNTA(AG36:AH37)</f>
        <v>0</v>
      </c>
      <c r="AJ36" s="75"/>
      <c r="AK36" s="75"/>
      <c r="AL36" s="645">
        <f>COUNTA(AJ36:AK37)</f>
        <v>0</v>
      </c>
      <c r="AM36" s="75"/>
      <c r="AN36" s="75"/>
      <c r="AO36" s="645">
        <f>COUNTA(AM36:AN37)</f>
        <v>0</v>
      </c>
      <c r="AP36" s="75"/>
      <c r="AQ36" s="75"/>
      <c r="AR36" s="645">
        <f>COUNTA(AP36:AQ37)</f>
        <v>0</v>
      </c>
      <c r="AS36" s="645">
        <f>AI36+AL36+AO36+AR36</f>
        <v>0</v>
      </c>
      <c r="AT36" s="659">
        <f>AF36+AS36</f>
        <v>9</v>
      </c>
    </row>
    <row r="37" spans="1:46" ht="17.25" customHeight="1" thickBot="1">
      <c r="A37" s="818"/>
      <c r="B37" s="287" t="s">
        <v>114</v>
      </c>
      <c r="C37" s="271" t="s">
        <v>115</v>
      </c>
      <c r="D37" s="287" t="s">
        <v>112</v>
      </c>
      <c r="E37" s="33"/>
      <c r="F37" s="834"/>
      <c r="G37" s="54"/>
      <c r="H37" s="54"/>
      <c r="I37" s="54"/>
      <c r="J37" s="35"/>
      <c r="K37" s="703"/>
      <c r="L37" s="54"/>
      <c r="M37" s="54"/>
      <c r="N37" s="54"/>
      <c r="O37" s="35"/>
      <c r="P37" s="830"/>
      <c r="Q37" s="36"/>
      <c r="R37" s="718"/>
      <c r="S37" s="684"/>
      <c r="T37" s="92"/>
      <c r="U37" s="685"/>
      <c r="V37" s="37"/>
      <c r="W37" s="718"/>
      <c r="X37" s="37"/>
      <c r="Y37" s="579"/>
      <c r="Z37" s="718"/>
      <c r="AA37" s="37"/>
      <c r="AB37" s="37"/>
      <c r="AC37" s="37"/>
      <c r="AD37" s="718"/>
      <c r="AE37" s="820"/>
      <c r="AF37" s="821"/>
      <c r="AG37" s="78"/>
      <c r="AH37" s="78"/>
      <c r="AI37" s="817"/>
      <c r="AJ37" s="78"/>
      <c r="AK37" s="78"/>
      <c r="AL37" s="817"/>
      <c r="AM37" s="78"/>
      <c r="AN37" s="78"/>
      <c r="AO37" s="817"/>
      <c r="AP37" s="307"/>
      <c r="AQ37" s="307"/>
      <c r="AR37" s="817"/>
      <c r="AS37" s="817"/>
      <c r="AT37" s="819"/>
    </row>
    <row r="38" spans="1:46" ht="25.5">
      <c r="A38" s="811" t="s">
        <v>116</v>
      </c>
      <c r="B38" s="41" t="s">
        <v>117</v>
      </c>
      <c r="C38" s="627" t="s">
        <v>118</v>
      </c>
      <c r="D38" s="270" t="s">
        <v>119</v>
      </c>
      <c r="E38" s="620" t="s">
        <v>464</v>
      </c>
      <c r="F38" s="836">
        <f>COUNTA(B38:E39)</f>
        <v>4</v>
      </c>
      <c r="G38" s="41" t="s">
        <v>120</v>
      </c>
      <c r="H38" s="41" t="s">
        <v>121</v>
      </c>
      <c r="I38" s="41" t="s">
        <v>122</v>
      </c>
      <c r="J38" s="41" t="s">
        <v>123</v>
      </c>
      <c r="K38" s="713">
        <f>COUNTA(G38:J39)</f>
        <v>7</v>
      </c>
      <c r="L38" s="424" t="s">
        <v>518</v>
      </c>
      <c r="M38" s="404"/>
      <c r="N38" s="404"/>
      <c r="O38" s="412"/>
      <c r="P38" s="837">
        <f>COUNTA(L38:O39)</f>
        <v>1</v>
      </c>
      <c r="Q38" s="74"/>
      <c r="R38" s="794">
        <f>COUNTA(Q38:Q39)</f>
        <v>0</v>
      </c>
      <c r="S38" s="785">
        <f>F38+K38+P38+R38</f>
        <v>12</v>
      </c>
      <c r="T38" s="340"/>
      <c r="U38" s="655">
        <f>S38+COUNTA(T38:T39)</f>
        <v>12</v>
      </c>
      <c r="V38" s="408"/>
      <c r="W38" s="651">
        <f>COUNTA(V38:V39)</f>
        <v>0</v>
      </c>
      <c r="X38" s="408"/>
      <c r="Y38" s="591"/>
      <c r="Z38" s="651">
        <f>COUNTA(X38:Y39)</f>
        <v>0</v>
      </c>
      <c r="AA38" s="408"/>
      <c r="AB38" s="408"/>
      <c r="AC38" s="408"/>
      <c r="AD38" s="649">
        <f>COUNTA(AA38:AC39)</f>
        <v>0</v>
      </c>
      <c r="AE38" s="641">
        <f>W38+Z38+AD38</f>
        <v>0</v>
      </c>
      <c r="AF38" s="643">
        <f>S38+AE38</f>
        <v>12</v>
      </c>
      <c r="AG38" s="75"/>
      <c r="AH38" s="75"/>
      <c r="AI38" s="645">
        <f>COUNTA(AG38:AH39)</f>
        <v>0</v>
      </c>
      <c r="AJ38" s="75"/>
      <c r="AK38" s="75"/>
      <c r="AL38" s="645">
        <f>COUNTA(AJ38:AK39)</f>
        <v>0</v>
      </c>
      <c r="AM38" s="75"/>
      <c r="AN38" s="75"/>
      <c r="AO38" s="645">
        <f>COUNTA(AM38:AN39)</f>
        <v>0</v>
      </c>
      <c r="AP38" s="75"/>
      <c r="AQ38" s="75"/>
      <c r="AR38" s="645">
        <f>COUNTA(AP38:AQ39)</f>
        <v>0</v>
      </c>
      <c r="AS38" s="645">
        <f>AI38+AL38+AO38+AR38</f>
        <v>0</v>
      </c>
      <c r="AT38" s="659">
        <f>AF38+AS38</f>
        <v>12</v>
      </c>
    </row>
    <row r="39" spans="1:46" ht="17.25" customHeight="1" thickBot="1">
      <c r="A39" s="720"/>
      <c r="B39" s="33"/>
      <c r="C39" s="33"/>
      <c r="D39" s="33"/>
      <c r="E39" s="61"/>
      <c r="F39" s="834"/>
      <c r="G39" s="405" t="s">
        <v>125</v>
      </c>
      <c r="H39" s="405" t="s">
        <v>126</v>
      </c>
      <c r="I39" s="61" t="s">
        <v>124</v>
      </c>
      <c r="J39" s="418"/>
      <c r="K39" s="715"/>
      <c r="L39" s="413"/>
      <c r="M39" s="54"/>
      <c r="N39" s="54"/>
      <c r="O39" s="413"/>
      <c r="P39" s="838"/>
      <c r="Q39" s="36"/>
      <c r="R39" s="795"/>
      <c r="S39" s="786"/>
      <c r="T39" s="283"/>
      <c r="U39" s="685"/>
      <c r="V39" s="414"/>
      <c r="W39" s="815"/>
      <c r="X39" s="414"/>
      <c r="Y39" s="579"/>
      <c r="Z39" s="815"/>
      <c r="AA39" s="414"/>
      <c r="AB39" s="414"/>
      <c r="AC39" s="414"/>
      <c r="AD39" s="839"/>
      <c r="AE39" s="820"/>
      <c r="AF39" s="821"/>
      <c r="AG39" s="327"/>
      <c r="AH39" s="327"/>
      <c r="AI39" s="817"/>
      <c r="AJ39" s="327"/>
      <c r="AK39" s="327"/>
      <c r="AL39" s="817"/>
      <c r="AM39" s="327"/>
      <c r="AN39" s="327"/>
      <c r="AO39" s="817"/>
      <c r="AP39" s="337"/>
      <c r="AQ39" s="337"/>
      <c r="AR39" s="817"/>
      <c r="AS39" s="817"/>
      <c r="AT39" s="819"/>
    </row>
    <row r="40" spans="1:46">
      <c r="A40" s="711" t="s">
        <v>127</v>
      </c>
      <c r="B40" s="19" t="s">
        <v>128</v>
      </c>
      <c r="C40" s="104" t="s">
        <v>365</v>
      </c>
      <c r="D40" s="19"/>
      <c r="E40" s="19"/>
      <c r="F40" s="649">
        <f>COUNTA(B40:E41)</f>
        <v>2</v>
      </c>
      <c r="G40" s="415" t="s">
        <v>129</v>
      </c>
      <c r="H40" s="104" t="s">
        <v>471</v>
      </c>
      <c r="I40" s="271" t="s">
        <v>505</v>
      </c>
      <c r="J40" s="271" t="s">
        <v>509</v>
      </c>
      <c r="K40" s="649">
        <f>COUNTA(G40:J41)</f>
        <v>5</v>
      </c>
      <c r="L40" s="552" t="s">
        <v>130</v>
      </c>
      <c r="M40" s="271" t="s">
        <v>424</v>
      </c>
      <c r="N40" s="271"/>
      <c r="O40" s="271"/>
      <c r="P40" s="651">
        <f>COUNTA(L40:O41)</f>
        <v>2</v>
      </c>
      <c r="Q40" s="20"/>
      <c r="R40" s="651">
        <f>COUNTA(Q40:Q41)</f>
        <v>0</v>
      </c>
      <c r="S40" s="653">
        <f>F40+K40+P40+R40</f>
        <v>9</v>
      </c>
      <c r="T40" s="351"/>
      <c r="U40" s="655">
        <f>S40+COUNTA(T40)</f>
        <v>9</v>
      </c>
      <c r="V40" s="409"/>
      <c r="W40" s="651">
        <f>COUNTA(V40:V41)</f>
        <v>0</v>
      </c>
      <c r="X40" s="409"/>
      <c r="Y40" s="591"/>
      <c r="Z40" s="651">
        <f>COUNTA(X40:Y41)</f>
        <v>0</v>
      </c>
      <c r="AA40" s="409"/>
      <c r="AB40" s="409"/>
      <c r="AC40" s="409"/>
      <c r="AD40" s="651">
        <f>COUNTA(AA40:AC41)</f>
        <v>0</v>
      </c>
      <c r="AE40" s="641">
        <f>W40+Z40+AD40</f>
        <v>0</v>
      </c>
      <c r="AF40" s="643">
        <f>S40+AE40</f>
        <v>9</v>
      </c>
      <c r="AG40" s="339"/>
      <c r="AH40" s="339"/>
      <c r="AI40" s="645">
        <f>COUNTA(AG40:AH41)</f>
        <v>0</v>
      </c>
      <c r="AJ40" s="339"/>
      <c r="AK40" s="339"/>
      <c r="AL40" s="645">
        <f>COUNTA(AJ40:AK41)</f>
        <v>0</v>
      </c>
      <c r="AM40" s="339"/>
      <c r="AN40" s="339"/>
      <c r="AO40" s="645">
        <f>COUNTA(AM40:AN41)</f>
        <v>0</v>
      </c>
      <c r="AP40" s="339"/>
      <c r="AQ40" s="339"/>
      <c r="AR40" s="645">
        <f>COUNTA(AP40:AQ41)</f>
        <v>0</v>
      </c>
      <c r="AS40" s="645">
        <f>AI40+AL40+AO40+AR40</f>
        <v>0</v>
      </c>
      <c r="AT40" s="647">
        <f>AF40+AS40</f>
        <v>9</v>
      </c>
    </row>
    <row r="41" spans="1:46" ht="17.25" customHeight="1" thickBot="1">
      <c r="A41" s="711"/>
      <c r="B41" s="122"/>
      <c r="C41" s="170"/>
      <c r="D41" s="122"/>
      <c r="E41" s="122"/>
      <c r="F41" s="650"/>
      <c r="G41" s="599" t="s">
        <v>575</v>
      </c>
      <c r="H41" s="466"/>
      <c r="I41" s="466"/>
      <c r="J41" s="367"/>
      <c r="K41" s="650"/>
      <c r="L41" s="81"/>
      <c r="M41" s="81"/>
      <c r="N41" s="170"/>
      <c r="O41" s="170"/>
      <c r="P41" s="652"/>
      <c r="Q41" s="467"/>
      <c r="R41" s="652"/>
      <c r="S41" s="654"/>
      <c r="T41" s="330"/>
      <c r="U41" s="656"/>
      <c r="V41" s="82"/>
      <c r="W41" s="652"/>
      <c r="X41" s="82"/>
      <c r="Y41" s="586"/>
      <c r="Z41" s="652"/>
      <c r="AA41" s="82"/>
      <c r="AB41" s="82"/>
      <c r="AC41" s="82"/>
      <c r="AD41" s="652"/>
      <c r="AE41" s="642"/>
      <c r="AF41" s="644"/>
      <c r="AG41" s="126"/>
      <c r="AH41" s="126"/>
      <c r="AI41" s="646"/>
      <c r="AJ41" s="126"/>
      <c r="AK41" s="126"/>
      <c r="AL41" s="646"/>
      <c r="AM41" s="126"/>
      <c r="AN41" s="126"/>
      <c r="AO41" s="646"/>
      <c r="AP41" s="126"/>
      <c r="AQ41" s="126"/>
      <c r="AR41" s="646"/>
      <c r="AS41" s="646"/>
      <c r="AT41" s="648"/>
    </row>
    <row r="42" spans="1:46" ht="29.25" customHeight="1" thickBot="1">
      <c r="A42" s="463" t="s">
        <v>600</v>
      </c>
      <c r="B42" s="260"/>
      <c r="C42" s="260"/>
      <c r="D42" s="260"/>
      <c r="E42" s="259"/>
      <c r="F42" s="248">
        <f>COUNTA(B42:E42)</f>
        <v>0</v>
      </c>
      <c r="G42" s="260"/>
      <c r="H42" s="248"/>
      <c r="I42" s="248"/>
      <c r="J42" s="259"/>
      <c r="K42" s="259">
        <f>COUNTA(G42:J42)</f>
        <v>0</v>
      </c>
      <c r="L42" s="343" t="s">
        <v>538</v>
      </c>
      <c r="M42" s="343" t="s">
        <v>420</v>
      </c>
      <c r="N42" s="248"/>
      <c r="O42" s="259"/>
      <c r="P42" s="96">
        <f>COUNTA(L42:O42)</f>
        <v>2</v>
      </c>
      <c r="Q42" s="464"/>
      <c r="R42" s="96">
        <f>COUNTA(Q42)</f>
        <v>0</v>
      </c>
      <c r="S42" s="382">
        <f>F42+K42+P42</f>
        <v>2</v>
      </c>
      <c r="T42" s="96"/>
      <c r="U42" s="375">
        <f>S42+COUNTA(T42)</f>
        <v>2</v>
      </c>
      <c r="V42" s="96"/>
      <c r="W42" s="96">
        <f>COUNTA(V42)</f>
        <v>0</v>
      </c>
      <c r="X42" s="96"/>
      <c r="Y42" s="96"/>
      <c r="Z42" s="96">
        <f>COUNTA(X42:Y42)</f>
        <v>0</v>
      </c>
      <c r="AA42" s="465"/>
      <c r="AB42" s="465"/>
      <c r="AC42" s="465"/>
      <c r="AD42" s="96">
        <f>COUNTA(AA42:AC42)</f>
        <v>0</v>
      </c>
      <c r="AE42" s="481">
        <f>W42+Z42+AD42</f>
        <v>0</v>
      </c>
      <c r="AF42" s="482">
        <f>S42+AE42</f>
        <v>2</v>
      </c>
      <c r="AG42" s="247"/>
      <c r="AH42" s="247"/>
      <c r="AI42" s="384">
        <f>COUNTA(AG42:AH42)</f>
        <v>0</v>
      </c>
      <c r="AJ42" s="247"/>
      <c r="AK42" s="247"/>
      <c r="AL42" s="384">
        <f>COUNTA(AJ42:AK42)</f>
        <v>0</v>
      </c>
      <c r="AM42" s="247"/>
      <c r="AN42" s="247"/>
      <c r="AO42" s="384">
        <f>COUNTA(AM42:AN42)</f>
        <v>0</v>
      </c>
      <c r="AP42" s="98"/>
      <c r="AQ42" s="98"/>
      <c r="AR42" s="384">
        <f>COUNTA(AP42:AQ42)</f>
        <v>0</v>
      </c>
      <c r="AS42" s="384">
        <f>AI42+AL42+AO42+AR42</f>
        <v>0</v>
      </c>
      <c r="AT42" s="498">
        <f>AF42+AS42</f>
        <v>2</v>
      </c>
    </row>
    <row r="43" spans="1:46" ht="28.5" customHeight="1" thickBot="1">
      <c r="A43" s="463" t="s">
        <v>537</v>
      </c>
      <c r="B43" s="93"/>
      <c r="C43" s="276"/>
      <c r="D43" s="93"/>
      <c r="E43" s="93"/>
      <c r="F43" s="470">
        <f>COUNTA(B43:E43)</f>
        <v>0</v>
      </c>
      <c r="G43" s="343"/>
      <c r="H43" s="343"/>
      <c r="I43" s="343"/>
      <c r="J43" s="370"/>
      <c r="K43" s="470">
        <f>COUNTA(G43:J43)</f>
        <v>0</v>
      </c>
      <c r="L43" s="343" t="s">
        <v>539</v>
      </c>
      <c r="M43" s="248"/>
      <c r="N43" s="276"/>
      <c r="O43" s="276"/>
      <c r="P43" s="96">
        <f>COUNTA(L43:O43)</f>
        <v>1</v>
      </c>
      <c r="Q43" s="464"/>
      <c r="R43" s="96">
        <f>COUNTA(Q43)</f>
        <v>0</v>
      </c>
      <c r="S43" s="382">
        <f>F43+K43+P43</f>
        <v>1</v>
      </c>
      <c r="T43" s="95"/>
      <c r="U43" s="375">
        <f>S43+COUNTA(T43)</f>
        <v>1</v>
      </c>
      <c r="V43" s="96"/>
      <c r="W43" s="96">
        <f>COUNTA(V43)</f>
        <v>0</v>
      </c>
      <c r="X43" s="96"/>
      <c r="Y43" s="96"/>
      <c r="Z43" s="96">
        <f>COUNTA(X43:Y43)</f>
        <v>0</v>
      </c>
      <c r="AA43" s="96"/>
      <c r="AB43" s="96"/>
      <c r="AC43" s="96"/>
      <c r="AD43" s="96">
        <f>COUNTA(AA43:AC43)</f>
        <v>0</v>
      </c>
      <c r="AE43" s="481">
        <f>W43+Z43+AD43</f>
        <v>0</v>
      </c>
      <c r="AF43" s="482">
        <f>S43+AE43</f>
        <v>1</v>
      </c>
      <c r="AG43" s="98"/>
      <c r="AH43" s="98"/>
      <c r="AI43" s="384">
        <f>COUNTA(AG43:AH43)</f>
        <v>0</v>
      </c>
      <c r="AJ43" s="98"/>
      <c r="AK43" s="98"/>
      <c r="AL43" s="384">
        <f>COUNTA(AJ43:AK43)</f>
        <v>0</v>
      </c>
      <c r="AM43" s="98"/>
      <c r="AN43" s="98"/>
      <c r="AO43" s="384">
        <f>COUNTA(AM43:AN43)</f>
        <v>0</v>
      </c>
      <c r="AP43" s="98"/>
      <c r="AQ43" s="98"/>
      <c r="AR43" s="384">
        <f>COUNTA(AP43:AQ43)</f>
        <v>0</v>
      </c>
      <c r="AS43" s="384">
        <f>AI43+AL43+AO43+AR43</f>
        <v>0</v>
      </c>
      <c r="AT43" s="500">
        <f>AF43+AS43</f>
        <v>1</v>
      </c>
    </row>
    <row r="44" spans="1:46" ht="17.25" customHeight="1" thickBot="1">
      <c r="A44" s="468" t="s">
        <v>131</v>
      </c>
      <c r="B44" s="840"/>
      <c r="C44" s="841"/>
      <c r="D44" s="841"/>
      <c r="E44" s="842"/>
      <c r="F44" s="245">
        <f>SUM(F45:F67)</f>
        <v>49</v>
      </c>
      <c r="G44" s="840"/>
      <c r="H44" s="841"/>
      <c r="I44" s="841"/>
      <c r="J44" s="842"/>
      <c r="K44" s="245">
        <f>SUM(K45:K67)</f>
        <v>38</v>
      </c>
      <c r="L44" s="840"/>
      <c r="M44" s="841"/>
      <c r="N44" s="841"/>
      <c r="O44" s="842"/>
      <c r="P44" s="245">
        <f>SUM(P45:P67)</f>
        <v>20</v>
      </c>
      <c r="Q44" s="245"/>
      <c r="R44" s="245">
        <f>SUM(R45:R67)</f>
        <v>0</v>
      </c>
      <c r="S44" s="245">
        <f>SUM(S45:S67)</f>
        <v>107</v>
      </c>
      <c r="T44" s="245"/>
      <c r="U44" s="245">
        <f>SUM(U45:U67)</f>
        <v>107</v>
      </c>
      <c r="V44" s="245"/>
      <c r="W44" s="245">
        <f>SUM(W45:W67)</f>
        <v>0</v>
      </c>
      <c r="X44" s="245"/>
      <c r="Y44" s="245"/>
      <c r="Z44" s="245">
        <f>SUM(Z45:Z67)</f>
        <v>0</v>
      </c>
      <c r="AA44" s="840"/>
      <c r="AB44" s="841"/>
      <c r="AC44" s="841"/>
      <c r="AD44" s="245">
        <f>SUM(AD45:AD67)</f>
        <v>0</v>
      </c>
      <c r="AE44" s="245">
        <f>SUM(AE45:AE67)</f>
        <v>0</v>
      </c>
      <c r="AF44" s="245">
        <f>U44+AE44</f>
        <v>107</v>
      </c>
      <c r="AG44" s="840"/>
      <c r="AH44" s="841"/>
      <c r="AI44" s="245">
        <f>SUM(AI45:AI67)</f>
        <v>0</v>
      </c>
      <c r="AJ44" s="840"/>
      <c r="AK44" s="841"/>
      <c r="AL44" s="245">
        <f>SUM(AL45:AL67)</f>
        <v>0</v>
      </c>
      <c r="AM44" s="840"/>
      <c r="AN44" s="842"/>
      <c r="AO44" s="245">
        <f>SUM(AO45:AO67)</f>
        <v>0</v>
      </c>
      <c r="AP44" s="840"/>
      <c r="AQ44" s="842"/>
      <c r="AR44" s="245">
        <f>SUM(AR45:AR67)</f>
        <v>0</v>
      </c>
      <c r="AS44" s="245">
        <f>SUM(AS45:AS67)</f>
        <v>0</v>
      </c>
      <c r="AT44" s="246">
        <f>SUM(AT45:AT67)</f>
        <v>107</v>
      </c>
    </row>
    <row r="45" spans="1:46">
      <c r="A45" s="843" t="s">
        <v>601</v>
      </c>
      <c r="B45" s="575" t="s">
        <v>132</v>
      </c>
      <c r="C45" s="271" t="s">
        <v>133</v>
      </c>
      <c r="D45" s="559" t="s">
        <v>362</v>
      </c>
      <c r="E45" s="41" t="s">
        <v>334</v>
      </c>
      <c r="F45" s="714">
        <f>COUNTA(B45:E46)</f>
        <v>4</v>
      </c>
      <c r="G45" s="103" t="s">
        <v>134</v>
      </c>
      <c r="H45" s="103" t="s">
        <v>376</v>
      </c>
      <c r="I45" s="104" t="s">
        <v>377</v>
      </c>
      <c r="J45" s="43" t="s">
        <v>135</v>
      </c>
      <c r="K45" s="714">
        <f>COUNTA(G45:J46)</f>
        <v>4</v>
      </c>
      <c r="L45" s="104" t="s">
        <v>547</v>
      </c>
      <c r="M45" s="104" t="s">
        <v>557</v>
      </c>
      <c r="N45" s="104" t="s">
        <v>558</v>
      </c>
      <c r="O45" s="18"/>
      <c r="P45" s="717">
        <f>COUNTA(L45:O46)</f>
        <v>3</v>
      </c>
      <c r="Q45" s="105"/>
      <c r="R45" s="717">
        <f>COUNTA(Q45:Q46)</f>
        <v>0</v>
      </c>
      <c r="S45" s="654">
        <f>F45+K45+P45+R45</f>
        <v>11</v>
      </c>
      <c r="T45" s="266"/>
      <c r="U45" s="656">
        <f>S45+COUNTA(T45:T46)</f>
        <v>11</v>
      </c>
      <c r="V45" s="22"/>
      <c r="W45" s="652">
        <f>COUNTA(V45:V46)</f>
        <v>0</v>
      </c>
      <c r="X45" s="22"/>
      <c r="Y45" s="591"/>
      <c r="Z45" s="652">
        <f>COUNTA(X45:Y46)</f>
        <v>0</v>
      </c>
      <c r="AA45" s="22"/>
      <c r="AB45" s="22"/>
      <c r="AC45" s="22"/>
      <c r="AD45" s="650">
        <f>COUNTA(AA45:AC46)</f>
        <v>0</v>
      </c>
      <c r="AE45" s="642">
        <f>W45+Z45+AD45</f>
        <v>0</v>
      </c>
      <c r="AF45" s="644">
        <f>S45+AE45</f>
        <v>11</v>
      </c>
      <c r="AG45" s="332"/>
      <c r="AH45" s="107"/>
      <c r="AI45" s="646">
        <f>COUNTA(AG45:AH46)</f>
        <v>0</v>
      </c>
      <c r="AJ45" s="107"/>
      <c r="AK45" s="107"/>
      <c r="AL45" s="646">
        <f>COUNTA(AJ45:AK46)</f>
        <v>0</v>
      </c>
      <c r="AM45" s="107"/>
      <c r="AN45" s="107"/>
      <c r="AO45" s="646">
        <f>COUNTA(AM45:AN46)</f>
        <v>0</v>
      </c>
      <c r="AP45" s="75"/>
      <c r="AQ45" s="75"/>
      <c r="AR45" s="645">
        <f>COUNTA(AP45:AQ46)</f>
        <v>0</v>
      </c>
      <c r="AS45" s="646">
        <f>AI45+AL45+AO45+AR45</f>
        <v>0</v>
      </c>
      <c r="AT45" s="826">
        <f>AF45+AS45</f>
        <v>11</v>
      </c>
    </row>
    <row r="46" spans="1:46" ht="17.25" customHeight="1" thickBot="1">
      <c r="A46" s="844"/>
      <c r="B46" s="53"/>
      <c r="C46" s="19"/>
      <c r="D46" s="33"/>
      <c r="E46" s="72"/>
      <c r="F46" s="703"/>
      <c r="G46" s="54"/>
      <c r="H46" s="54"/>
      <c r="I46" s="33"/>
      <c r="J46" s="277"/>
      <c r="K46" s="703"/>
      <c r="L46" s="54"/>
      <c r="M46" s="54"/>
      <c r="N46" s="54"/>
      <c r="O46" s="33"/>
      <c r="P46" s="703"/>
      <c r="Q46" s="108"/>
      <c r="R46" s="703"/>
      <c r="S46" s="684"/>
      <c r="T46" s="92"/>
      <c r="U46" s="685"/>
      <c r="V46" s="37"/>
      <c r="W46" s="815"/>
      <c r="X46" s="37"/>
      <c r="Y46" s="579"/>
      <c r="Z46" s="815"/>
      <c r="AA46" s="37"/>
      <c r="AB46" s="37"/>
      <c r="AC46" s="37"/>
      <c r="AD46" s="839"/>
      <c r="AE46" s="820"/>
      <c r="AF46" s="821"/>
      <c r="AG46" s="78"/>
      <c r="AH46" s="78"/>
      <c r="AI46" s="817"/>
      <c r="AJ46" s="78"/>
      <c r="AK46" s="78"/>
      <c r="AL46" s="817"/>
      <c r="AM46" s="78"/>
      <c r="AN46" s="78"/>
      <c r="AO46" s="817"/>
      <c r="AP46" s="307"/>
      <c r="AQ46" s="307"/>
      <c r="AR46" s="817"/>
      <c r="AS46" s="817"/>
      <c r="AT46" s="845"/>
    </row>
    <row r="47" spans="1:46">
      <c r="A47" s="700" t="s">
        <v>136</v>
      </c>
      <c r="B47" s="622" t="s">
        <v>137</v>
      </c>
      <c r="C47" s="165" t="s">
        <v>138</v>
      </c>
      <c r="D47" s="620" t="s">
        <v>139</v>
      </c>
      <c r="E47" s="176" t="s">
        <v>467</v>
      </c>
      <c r="F47" s="713">
        <f>COUNTA(B47:E49)</f>
        <v>10</v>
      </c>
      <c r="G47" s="42" t="s">
        <v>140</v>
      </c>
      <c r="H47" s="41" t="s">
        <v>141</v>
      </c>
      <c r="I47" s="590" t="s">
        <v>145</v>
      </c>
      <c r="J47" s="41"/>
      <c r="K47" s="713">
        <f>COUNTA(G47:J49)</f>
        <v>3</v>
      </c>
      <c r="L47" s="40"/>
      <c r="M47" s="42"/>
      <c r="N47" s="42"/>
      <c r="O47" s="40"/>
      <c r="P47" s="716">
        <f>COUNTA(L47:O49)</f>
        <v>0</v>
      </c>
      <c r="Q47" s="109"/>
      <c r="R47" s="716">
        <f>COUNTA(Q47:Q49)</f>
        <v>0</v>
      </c>
      <c r="S47" s="653">
        <f>F47+K47+P47+R47</f>
        <v>13</v>
      </c>
      <c r="T47" s="266"/>
      <c r="U47" s="655">
        <f>S47+COUNTA(T47:T49)</f>
        <v>13</v>
      </c>
      <c r="V47" s="46"/>
      <c r="W47" s="651">
        <f>COUNTA(V47:V49)</f>
        <v>0</v>
      </c>
      <c r="X47" s="46"/>
      <c r="Y47" s="578"/>
      <c r="Z47" s="651">
        <f>COUNTA(X47:Y49)</f>
        <v>0</v>
      </c>
      <c r="AA47" s="46"/>
      <c r="AB47" s="46"/>
      <c r="AC47" s="46"/>
      <c r="AD47" s="847">
        <f>COUNTA(AA47:AC49)</f>
        <v>0</v>
      </c>
      <c r="AE47" s="641">
        <f>W47+Z47+AD47</f>
        <v>0</v>
      </c>
      <c r="AF47" s="643">
        <f>S47+AE47</f>
        <v>13</v>
      </c>
      <c r="AG47" s="75"/>
      <c r="AH47" s="75"/>
      <c r="AI47" s="645">
        <f>COUNTA(AG47:AH49)</f>
        <v>0</v>
      </c>
      <c r="AJ47" s="75"/>
      <c r="AK47" s="75"/>
      <c r="AL47" s="645">
        <f>COUNTA(AJ47:AK49)</f>
        <v>0</v>
      </c>
      <c r="AM47" s="75"/>
      <c r="AN47" s="75"/>
      <c r="AO47" s="645">
        <f>COUNTA(AM47:AN49)</f>
        <v>0</v>
      </c>
      <c r="AP47" s="305"/>
      <c r="AQ47" s="305"/>
      <c r="AR47" s="645">
        <f>COUNTA(AP47:AQ49)</f>
        <v>0</v>
      </c>
      <c r="AS47" s="645">
        <f>AI47+AL47+AO47+AR47</f>
        <v>0</v>
      </c>
      <c r="AT47" s="659">
        <f>AF47+AS47</f>
        <v>13</v>
      </c>
    </row>
    <row r="48" spans="1:46" ht="16.5" customHeight="1">
      <c r="A48" s="846"/>
      <c r="B48" s="48" t="s">
        <v>142</v>
      </c>
      <c r="C48" s="176" t="s">
        <v>143</v>
      </c>
      <c r="D48" s="48" t="s">
        <v>144</v>
      </c>
      <c r="E48" s="176" t="s">
        <v>335</v>
      </c>
      <c r="F48" s="714"/>
      <c r="G48" s="110"/>
      <c r="H48" s="110"/>
      <c r="I48" s="69"/>
      <c r="J48" s="110"/>
      <c r="K48" s="714"/>
      <c r="L48" s="69"/>
      <c r="M48" s="69"/>
      <c r="N48" s="69"/>
      <c r="O48" s="70"/>
      <c r="P48" s="717"/>
      <c r="Q48" s="111"/>
      <c r="R48" s="717"/>
      <c r="S48" s="654"/>
      <c r="T48" s="197"/>
      <c r="U48" s="656"/>
      <c r="V48" s="71"/>
      <c r="W48" s="652"/>
      <c r="X48" s="71"/>
      <c r="Y48" s="30"/>
      <c r="Z48" s="652"/>
      <c r="AA48" s="71"/>
      <c r="AB48" s="71"/>
      <c r="AC48" s="71"/>
      <c r="AD48" s="848"/>
      <c r="AE48" s="642"/>
      <c r="AF48" s="644"/>
      <c r="AG48" s="112"/>
      <c r="AH48" s="112"/>
      <c r="AI48" s="646"/>
      <c r="AJ48" s="112"/>
      <c r="AK48" s="112"/>
      <c r="AL48" s="646"/>
      <c r="AM48" s="112"/>
      <c r="AN48" s="112"/>
      <c r="AO48" s="646"/>
      <c r="AP48" s="326"/>
      <c r="AQ48" s="326"/>
      <c r="AR48" s="646"/>
      <c r="AS48" s="646"/>
      <c r="AT48" s="673"/>
    </row>
    <row r="49" spans="1:46" ht="17.25" customHeight="1" thickBot="1">
      <c r="A49" s="701"/>
      <c r="B49" s="285" t="s">
        <v>146</v>
      </c>
      <c r="C49" s="292" t="s">
        <v>595</v>
      </c>
      <c r="D49" s="292"/>
      <c r="E49" s="113"/>
      <c r="F49" s="715"/>
      <c r="G49" s="55"/>
      <c r="H49" s="53"/>
      <c r="I49" s="55"/>
      <c r="J49" s="53"/>
      <c r="K49" s="715"/>
      <c r="L49" s="55"/>
      <c r="M49" s="55"/>
      <c r="N49" s="55"/>
      <c r="O49" s="35"/>
      <c r="P49" s="715"/>
      <c r="Q49" s="34"/>
      <c r="R49" s="715"/>
      <c r="S49" s="684"/>
      <c r="T49" s="92"/>
      <c r="U49" s="685"/>
      <c r="V49" s="37"/>
      <c r="W49" s="815"/>
      <c r="X49" s="37"/>
      <c r="Y49" s="579"/>
      <c r="Z49" s="815"/>
      <c r="AA49" s="37"/>
      <c r="AB49" s="37"/>
      <c r="AC49" s="37"/>
      <c r="AD49" s="849"/>
      <c r="AE49" s="820"/>
      <c r="AF49" s="821"/>
      <c r="AG49" s="78"/>
      <c r="AH49" s="78"/>
      <c r="AI49" s="817"/>
      <c r="AJ49" s="78"/>
      <c r="AK49" s="78"/>
      <c r="AL49" s="817"/>
      <c r="AM49" s="78"/>
      <c r="AN49" s="78"/>
      <c r="AO49" s="817"/>
      <c r="AP49" s="307"/>
      <c r="AQ49" s="307"/>
      <c r="AR49" s="817"/>
      <c r="AS49" s="817"/>
      <c r="AT49" s="819"/>
    </row>
    <row r="50" spans="1:46">
      <c r="A50" s="700" t="s">
        <v>147</v>
      </c>
      <c r="B50" s="40" t="s">
        <v>148</v>
      </c>
      <c r="C50" s="591" t="s">
        <v>151</v>
      </c>
      <c r="D50" s="265" t="s">
        <v>152</v>
      </c>
      <c r="E50" s="274" t="s">
        <v>508</v>
      </c>
      <c r="F50" s="713">
        <f>COUNTA(B50:E51)</f>
        <v>4</v>
      </c>
      <c r="G50" s="43" t="s">
        <v>149</v>
      </c>
      <c r="H50" s="43" t="s">
        <v>150</v>
      </c>
      <c r="I50" s="43" t="s">
        <v>153</v>
      </c>
      <c r="J50" s="274" t="s">
        <v>545</v>
      </c>
      <c r="K50" s="713">
        <f>COUNTA(G50:J51)</f>
        <v>4</v>
      </c>
      <c r="L50" s="43" t="s">
        <v>93</v>
      </c>
      <c r="M50" s="270"/>
      <c r="N50" s="40"/>
      <c r="O50" s="40"/>
      <c r="P50" s="716">
        <f>COUNTA(L50:O51)</f>
        <v>1</v>
      </c>
      <c r="Q50" s="43"/>
      <c r="R50" s="716">
        <f>COUNTA(Q50:Q51)</f>
        <v>0</v>
      </c>
      <c r="S50" s="653">
        <f>F50+K50+P50+R50</f>
        <v>9</v>
      </c>
      <c r="T50" s="266"/>
      <c r="U50" s="655">
        <f>S50+COUNTA(T50:T51)</f>
        <v>9</v>
      </c>
      <c r="V50" s="46"/>
      <c r="W50" s="651">
        <f>COUNTA(V50:V51)</f>
        <v>0</v>
      </c>
      <c r="X50" s="46"/>
      <c r="Y50" s="591"/>
      <c r="Z50" s="651">
        <f>COUNTA(X50:Y51)</f>
        <v>0</v>
      </c>
      <c r="AA50" s="46"/>
      <c r="AB50" s="46"/>
      <c r="AC50" s="46"/>
      <c r="AD50" s="847">
        <f>COUNTA(AA50:AC51)</f>
        <v>0</v>
      </c>
      <c r="AE50" s="641">
        <f>W50+Z50+AD50</f>
        <v>0</v>
      </c>
      <c r="AF50" s="643">
        <f>S50+AE50</f>
        <v>9</v>
      </c>
      <c r="AG50" s="75"/>
      <c r="AH50" s="75"/>
      <c r="AI50" s="645">
        <f>COUNTA(AG50:AH51)</f>
        <v>0</v>
      </c>
      <c r="AJ50" s="75"/>
      <c r="AK50" s="75"/>
      <c r="AL50" s="645">
        <f>COUNTA(AJ50:AK51)</f>
        <v>0</v>
      </c>
      <c r="AM50" s="75"/>
      <c r="AN50" s="75"/>
      <c r="AO50" s="645">
        <f>COUNTA(AM50:AN51)</f>
        <v>0</v>
      </c>
      <c r="AP50" s="75"/>
      <c r="AQ50" s="75"/>
      <c r="AR50" s="645">
        <f>COUNTA(AP50:AQ51)</f>
        <v>0</v>
      </c>
      <c r="AS50" s="645">
        <f>AI50+AL50+AO50+AR50</f>
        <v>0</v>
      </c>
      <c r="AT50" s="659">
        <f>AF50+AS50</f>
        <v>9</v>
      </c>
    </row>
    <row r="51" spans="1:46" ht="16.5" thickBot="1">
      <c r="A51" s="701"/>
      <c r="B51" s="35"/>
      <c r="C51" s="35"/>
      <c r="D51" s="35"/>
      <c r="E51" s="35"/>
      <c r="F51" s="715"/>
      <c r="G51" s="271"/>
      <c r="H51" s="150"/>
      <c r="J51" s="55"/>
      <c r="K51" s="715"/>
      <c r="L51" s="54"/>
      <c r="M51" s="54"/>
      <c r="N51" s="54"/>
      <c r="O51" s="35"/>
      <c r="P51" s="715"/>
      <c r="Q51" s="54"/>
      <c r="R51" s="715"/>
      <c r="S51" s="684"/>
      <c r="T51" s="92"/>
      <c r="U51" s="685"/>
      <c r="V51" s="37"/>
      <c r="W51" s="815"/>
      <c r="X51" s="37"/>
      <c r="Y51" s="579"/>
      <c r="Z51" s="815"/>
      <c r="AA51" s="37"/>
      <c r="AB51" s="37"/>
      <c r="AC51" s="37"/>
      <c r="AD51" s="849"/>
      <c r="AE51" s="820"/>
      <c r="AF51" s="821"/>
      <c r="AG51" s="78"/>
      <c r="AH51" s="78"/>
      <c r="AI51" s="817"/>
      <c r="AJ51" s="78"/>
      <c r="AK51" s="78"/>
      <c r="AL51" s="817"/>
      <c r="AM51" s="78"/>
      <c r="AN51" s="78"/>
      <c r="AO51" s="817"/>
      <c r="AP51" s="307"/>
      <c r="AQ51" s="307"/>
      <c r="AR51" s="817"/>
      <c r="AS51" s="817"/>
      <c r="AT51" s="819"/>
    </row>
    <row r="52" spans="1:46">
      <c r="A52" s="698" t="s">
        <v>154</v>
      </c>
      <c r="B52" s="102" t="s">
        <v>360</v>
      </c>
      <c r="C52" s="574" t="s">
        <v>155</v>
      </c>
      <c r="D52" s="40" t="s">
        <v>156</v>
      </c>
      <c r="E52" s="274" t="s">
        <v>157</v>
      </c>
      <c r="F52" s="836">
        <f>COUNTA(B52:E53)</f>
        <v>5</v>
      </c>
      <c r="G52" s="42" t="s">
        <v>158</v>
      </c>
      <c r="H52" s="40" t="s">
        <v>160</v>
      </c>
      <c r="I52" s="40" t="s">
        <v>161</v>
      </c>
      <c r="J52" s="40" t="s">
        <v>159</v>
      </c>
      <c r="K52" s="836">
        <f>COUNTA(G52:J53)</f>
        <v>4</v>
      </c>
      <c r="L52" s="40"/>
      <c r="N52" s="258"/>
      <c r="O52" s="73"/>
      <c r="P52" s="852">
        <f>COUNTA(L52:O53)</f>
        <v>0</v>
      </c>
      <c r="Q52" s="109"/>
      <c r="R52" s="852">
        <f>COUNTA(Q52:Q53)</f>
        <v>0</v>
      </c>
      <c r="S52" s="785">
        <f>F52+K52+P52+R52</f>
        <v>9</v>
      </c>
      <c r="T52" s="100"/>
      <c r="U52" s="859">
        <f>S52+COUNTA(T52:T53)</f>
        <v>9</v>
      </c>
      <c r="V52" s="46"/>
      <c r="W52" s="794">
        <f>COUNTA(V52:V53)</f>
        <v>0</v>
      </c>
      <c r="X52" s="58"/>
      <c r="Y52" s="588"/>
      <c r="Z52" s="794">
        <f>COUNTA(X52:Y53)</f>
        <v>0</v>
      </c>
      <c r="AA52" s="46"/>
      <c r="AB52" s="46"/>
      <c r="AC52" s="46"/>
      <c r="AD52" s="862">
        <f>COUNTA(AA52:AC53)</f>
        <v>0</v>
      </c>
      <c r="AE52" s="864">
        <f>W52+Z52+AD52</f>
        <v>0</v>
      </c>
      <c r="AF52" s="854">
        <f>S52+AE52</f>
        <v>9</v>
      </c>
      <c r="AG52" s="332"/>
      <c r="AH52" s="75"/>
      <c r="AI52" s="645">
        <f>COUNTA(AG52:AH53)</f>
        <v>0</v>
      </c>
      <c r="AJ52" s="75"/>
      <c r="AK52" s="75"/>
      <c r="AL52" s="645">
        <f>COUNTA(AJ52:AK53)</f>
        <v>0</v>
      </c>
      <c r="AM52" s="75"/>
      <c r="AN52" s="75"/>
      <c r="AO52" s="645">
        <f>COUNTA(AM52:AN53)</f>
        <v>0</v>
      </c>
      <c r="AP52" s="75"/>
      <c r="AQ52" s="75"/>
      <c r="AR52" s="645">
        <f t="shared" ref="AR52" si="0">COUNTA(AP52:AQ53)</f>
        <v>0</v>
      </c>
      <c r="AS52" s="645">
        <f>AI52+AL52+AO52+AR52</f>
        <v>0</v>
      </c>
      <c r="AT52" s="856">
        <f>AF52+AS52</f>
        <v>9</v>
      </c>
    </row>
    <row r="53" spans="1:46" ht="16.5" thickBot="1">
      <c r="A53" s="850"/>
      <c r="B53" s="170" t="s">
        <v>449</v>
      </c>
      <c r="C53" s="59"/>
      <c r="D53" s="263"/>
      <c r="E53" s="116"/>
      <c r="F53" s="851"/>
      <c r="G53" s="61"/>
      <c r="H53" s="261"/>
      <c r="I53" s="55"/>
      <c r="J53" s="61"/>
      <c r="K53" s="851"/>
      <c r="L53" s="35"/>
      <c r="M53" s="117"/>
      <c r="N53" s="55"/>
      <c r="O53" s="118"/>
      <c r="P53" s="853"/>
      <c r="Q53" s="34"/>
      <c r="R53" s="853"/>
      <c r="S53" s="858"/>
      <c r="T53" s="119"/>
      <c r="U53" s="860"/>
      <c r="V53" s="37"/>
      <c r="W53" s="861"/>
      <c r="X53" s="250"/>
      <c r="Y53" s="580"/>
      <c r="Z53" s="861"/>
      <c r="AA53" s="37"/>
      <c r="AB53" s="37"/>
      <c r="AC53" s="37"/>
      <c r="AD53" s="863"/>
      <c r="AE53" s="865"/>
      <c r="AF53" s="855"/>
      <c r="AG53" s="78"/>
      <c r="AH53" s="78"/>
      <c r="AI53" s="817"/>
      <c r="AJ53" s="78"/>
      <c r="AK53" s="78"/>
      <c r="AL53" s="817"/>
      <c r="AM53" s="78"/>
      <c r="AN53" s="78"/>
      <c r="AO53" s="817"/>
      <c r="AP53" s="307"/>
      <c r="AQ53" s="307"/>
      <c r="AR53" s="817"/>
      <c r="AS53" s="817"/>
      <c r="AT53" s="857"/>
    </row>
    <row r="54" spans="1:46" ht="25.5">
      <c r="A54" s="868" t="s">
        <v>162</v>
      </c>
      <c r="B54" s="622" t="s">
        <v>163</v>
      </c>
      <c r="C54" s="271" t="s">
        <v>164</v>
      </c>
      <c r="D54" s="150" t="s">
        <v>514</v>
      </c>
      <c r="E54" s="18" t="s">
        <v>167</v>
      </c>
      <c r="F54" s="870">
        <f>COUNTA(B54:E55)</f>
        <v>7</v>
      </c>
      <c r="G54" s="18" t="s">
        <v>165</v>
      </c>
      <c r="H54" s="120" t="s">
        <v>166</v>
      </c>
      <c r="I54" s="19" t="s">
        <v>404</v>
      </c>
      <c r="J54" s="19"/>
      <c r="K54" s="714">
        <f>COUNTA(G54:J55)</f>
        <v>3</v>
      </c>
      <c r="L54" s="103" t="s">
        <v>168</v>
      </c>
      <c r="M54" s="271" t="s">
        <v>507</v>
      </c>
      <c r="N54" s="271"/>
      <c r="O54" s="271"/>
      <c r="P54" s="717">
        <f>COUNTA(L54:O55)</f>
        <v>2</v>
      </c>
      <c r="Q54" s="105"/>
      <c r="R54" s="717">
        <f>COUNTA(Q54:Q55)</f>
        <v>0</v>
      </c>
      <c r="S54" s="654">
        <f>F54+K54+P54+R54</f>
        <v>12</v>
      </c>
      <c r="T54" s="266"/>
      <c r="U54" s="656">
        <f>S54+COUNTA(T54:T55)</f>
        <v>12</v>
      </c>
      <c r="V54" s="22"/>
      <c r="W54" s="652">
        <f>COUNTA(V54:V55)</f>
        <v>0</v>
      </c>
      <c r="X54" s="22"/>
      <c r="Y54" s="591"/>
      <c r="Z54" s="652">
        <f>COUNTA(X54:Y55)</f>
        <v>0</v>
      </c>
      <c r="AA54" s="22"/>
      <c r="AB54" s="22"/>
      <c r="AC54" s="22"/>
      <c r="AD54" s="652">
        <f>COUNTA(AA54:AC55)</f>
        <v>0</v>
      </c>
      <c r="AE54" s="642">
        <f>W54+Z54+AD54</f>
        <v>0</v>
      </c>
      <c r="AF54" s="644">
        <f>S54+AE54</f>
        <v>12</v>
      </c>
      <c r="AG54" s="107"/>
      <c r="AH54" s="107"/>
      <c r="AI54" s="645">
        <f>COUNTA(AG54:AH55)</f>
        <v>0</v>
      </c>
      <c r="AJ54" s="107"/>
      <c r="AK54" s="107"/>
      <c r="AL54" s="645">
        <f>COUNTA(AJ54:AK55)</f>
        <v>0</v>
      </c>
      <c r="AM54" s="107"/>
      <c r="AN54" s="107"/>
      <c r="AO54" s="645">
        <f>COUNTA(AM54:AN55)</f>
        <v>0</v>
      </c>
      <c r="AP54" s="75"/>
      <c r="AQ54" s="75"/>
      <c r="AR54" s="645">
        <f t="shared" ref="AR54" si="1">COUNTA(AP54:AQ55)</f>
        <v>0</v>
      </c>
      <c r="AS54" s="645">
        <f>AI54+AL54+AO54+AR54</f>
        <v>0</v>
      </c>
      <c r="AT54" s="673">
        <f>AF54+AS54</f>
        <v>12</v>
      </c>
    </row>
    <row r="55" spans="1:46" ht="16.5" thickBot="1">
      <c r="A55" s="869"/>
      <c r="B55" s="288" t="s">
        <v>169</v>
      </c>
      <c r="C55" s="163" t="s">
        <v>403</v>
      </c>
      <c r="D55" s="104" t="s">
        <v>512</v>
      </c>
      <c r="E55" s="122"/>
      <c r="F55" s="871"/>
      <c r="G55" s="80"/>
      <c r="H55" s="53"/>
      <c r="I55" s="80"/>
      <c r="J55" s="122"/>
      <c r="K55" s="721"/>
      <c r="L55" s="81"/>
      <c r="M55" s="81"/>
      <c r="N55" s="81"/>
      <c r="O55" s="123"/>
      <c r="P55" s="721"/>
      <c r="Q55" s="124"/>
      <c r="R55" s="721"/>
      <c r="S55" s="683"/>
      <c r="T55" s="125"/>
      <c r="U55" s="656"/>
      <c r="V55" s="82"/>
      <c r="W55" s="652"/>
      <c r="X55" s="82"/>
      <c r="Y55" s="586"/>
      <c r="Z55" s="652"/>
      <c r="AA55" s="82"/>
      <c r="AB55" s="82"/>
      <c r="AC55" s="82"/>
      <c r="AD55" s="652"/>
      <c r="AE55" s="642"/>
      <c r="AF55" s="644"/>
      <c r="AG55" s="126"/>
      <c r="AH55" s="126"/>
      <c r="AI55" s="817"/>
      <c r="AJ55" s="126"/>
      <c r="AK55" s="126"/>
      <c r="AL55" s="817"/>
      <c r="AM55" s="126"/>
      <c r="AN55" s="126"/>
      <c r="AO55" s="817"/>
      <c r="AP55" s="307"/>
      <c r="AQ55" s="307"/>
      <c r="AR55" s="817"/>
      <c r="AS55" s="817"/>
      <c r="AT55" s="673"/>
    </row>
    <row r="56" spans="1:46">
      <c r="A56" s="866" t="s">
        <v>170</v>
      </c>
      <c r="B56" s="41" t="s">
        <v>336</v>
      </c>
      <c r="C56" s="270" t="s">
        <v>171</v>
      </c>
      <c r="D56" s="449" t="s">
        <v>352</v>
      </c>
      <c r="E56" s="274" t="s">
        <v>381</v>
      </c>
      <c r="F56" s="702">
        <f>COUNTA(B56:E57)</f>
        <v>5</v>
      </c>
      <c r="G56" s="440" t="s">
        <v>378</v>
      </c>
      <c r="H56" s="440"/>
      <c r="I56" s="440"/>
      <c r="J56" s="449"/>
      <c r="K56" s="702">
        <f>COUNTA(G56:J57)</f>
        <v>1</v>
      </c>
      <c r="L56" s="270" t="s">
        <v>347</v>
      </c>
      <c r="M56" s="441" t="s">
        <v>407</v>
      </c>
      <c r="N56" s="441" t="s">
        <v>457</v>
      </c>
      <c r="O56" s="449"/>
      <c r="P56" s="813">
        <f>COUNTA(L56:O57)</f>
        <v>3</v>
      </c>
      <c r="Q56" s="127"/>
      <c r="R56" s="813">
        <f>COUNTA(Q56:Q57)</f>
        <v>0</v>
      </c>
      <c r="S56" s="653">
        <f>F56+K56+P56+R56</f>
        <v>9</v>
      </c>
      <c r="T56" s="340"/>
      <c r="U56" s="655">
        <f>S56+COUNTA(T56:T57)</f>
        <v>9</v>
      </c>
      <c r="V56" s="444"/>
      <c r="W56" s="651">
        <f>COUNTA(V56:V57)</f>
        <v>0</v>
      </c>
      <c r="X56" s="249"/>
      <c r="Y56" s="249"/>
      <c r="Z56" s="651">
        <f>COUNTA(X56:Y57)</f>
        <v>0</v>
      </c>
      <c r="AA56" s="444"/>
      <c r="AB56" s="444"/>
      <c r="AC56" s="444"/>
      <c r="AD56" s="829">
        <f>COUNTA(AA56:AC57)</f>
        <v>0</v>
      </c>
      <c r="AE56" s="641">
        <f>W56+Z56+AD56</f>
        <v>0</v>
      </c>
      <c r="AF56" s="643">
        <f>S56+AE56</f>
        <v>9</v>
      </c>
      <c r="AG56" s="75"/>
      <c r="AH56" s="75"/>
      <c r="AI56" s="645">
        <f>COUNTA(AG56:AH57)</f>
        <v>0</v>
      </c>
      <c r="AJ56" s="75"/>
      <c r="AK56" s="75"/>
      <c r="AL56" s="645">
        <f>COUNTA(AJ56:AK57)</f>
        <v>0</v>
      </c>
      <c r="AM56" s="75"/>
      <c r="AN56" s="75"/>
      <c r="AO56" s="645">
        <f>COUNTA(AM56:AN57)</f>
        <v>0</v>
      </c>
      <c r="AP56" s="75"/>
      <c r="AQ56" s="75"/>
      <c r="AR56" s="645">
        <f t="shared" ref="AR56" si="2">COUNTA(AP56:AQ57)</f>
        <v>0</v>
      </c>
      <c r="AS56" s="645">
        <f>AI56+AL56+AO56+AR56</f>
        <v>0</v>
      </c>
      <c r="AT56" s="659">
        <f>AF56+AS56</f>
        <v>9</v>
      </c>
    </row>
    <row r="57" spans="1:46" ht="16.5" thickBot="1">
      <c r="A57" s="867"/>
      <c r="B57" s="630" t="s">
        <v>501</v>
      </c>
      <c r="C57" s="33"/>
      <c r="D57" s="33"/>
      <c r="E57" s="450"/>
      <c r="F57" s="703"/>
      <c r="G57" s="54"/>
      <c r="H57" s="445"/>
      <c r="I57" s="54"/>
      <c r="J57" s="450"/>
      <c r="K57" s="703"/>
      <c r="L57" s="54"/>
      <c r="M57" s="54"/>
      <c r="N57" s="54"/>
      <c r="O57" s="450"/>
      <c r="P57" s="703"/>
      <c r="Q57" s="108"/>
      <c r="R57" s="703"/>
      <c r="S57" s="684"/>
      <c r="T57" s="309"/>
      <c r="U57" s="685"/>
      <c r="V57" s="451"/>
      <c r="W57" s="815"/>
      <c r="X57" s="451"/>
      <c r="Y57" s="579"/>
      <c r="Z57" s="815"/>
      <c r="AA57" s="451"/>
      <c r="AB57" s="451"/>
      <c r="AC57" s="451"/>
      <c r="AD57" s="872"/>
      <c r="AE57" s="820"/>
      <c r="AF57" s="821"/>
      <c r="AG57" s="327"/>
      <c r="AH57" s="327"/>
      <c r="AI57" s="817"/>
      <c r="AJ57" s="327"/>
      <c r="AK57" s="327"/>
      <c r="AL57" s="817"/>
      <c r="AM57" s="327"/>
      <c r="AN57" s="327"/>
      <c r="AO57" s="817"/>
      <c r="AP57" s="337"/>
      <c r="AQ57" s="337"/>
      <c r="AR57" s="817"/>
      <c r="AS57" s="817"/>
      <c r="AT57" s="819"/>
    </row>
    <row r="58" spans="1:46">
      <c r="A58" s="698" t="s">
        <v>172</v>
      </c>
      <c r="B58" s="241" t="s">
        <v>173</v>
      </c>
      <c r="C58" s="19" t="s">
        <v>379</v>
      </c>
      <c r="D58" s="575" t="s">
        <v>176</v>
      </c>
      <c r="E58" s="40"/>
      <c r="F58" s="702">
        <f>COUNTA(B58:E59)</f>
        <v>3</v>
      </c>
      <c r="G58" s="19" t="s">
        <v>351</v>
      </c>
      <c r="H58" s="40" t="s">
        <v>174</v>
      </c>
      <c r="I58" s="40" t="s">
        <v>366</v>
      </c>
      <c r="J58" s="40" t="s">
        <v>433</v>
      </c>
      <c r="K58" s="702">
        <f>COUNTA(G58:J59)</f>
        <v>5</v>
      </c>
      <c r="L58" s="128" t="s">
        <v>175</v>
      </c>
      <c r="M58" s="104" t="s">
        <v>359</v>
      </c>
      <c r="N58" s="104" t="s">
        <v>430</v>
      </c>
      <c r="O58" s="271" t="s">
        <v>472</v>
      </c>
      <c r="P58" s="813">
        <f>COUNTA(L58:O59)</f>
        <v>4</v>
      </c>
      <c r="Q58" s="58"/>
      <c r="R58" s="813">
        <f>COUNTA(Q58:Q59)</f>
        <v>0</v>
      </c>
      <c r="S58" s="653">
        <f>F58+K58+P58+R58</f>
        <v>12</v>
      </c>
      <c r="T58" s="266"/>
      <c r="U58" s="655">
        <f>S58+COUNTA(T58:T59)</f>
        <v>12</v>
      </c>
      <c r="V58" s="46"/>
      <c r="W58" s="651">
        <f>COUNTA(V58:V59)</f>
        <v>0</v>
      </c>
      <c r="X58" s="46"/>
      <c r="Y58" s="578"/>
      <c r="Z58" s="651">
        <f>COUNTA(X58:Y59)</f>
        <v>0</v>
      </c>
      <c r="AA58" s="46"/>
      <c r="AB58" s="46"/>
      <c r="AC58" s="46"/>
      <c r="AD58" s="847">
        <f>COUNTA(AA58:AC59)</f>
        <v>0</v>
      </c>
      <c r="AE58" s="641">
        <f>W58+Z58+AD58</f>
        <v>0</v>
      </c>
      <c r="AF58" s="643">
        <f>S58+AE58</f>
        <v>12</v>
      </c>
      <c r="AG58" s="75"/>
      <c r="AH58" s="75"/>
      <c r="AI58" s="645">
        <f>COUNTA(AG58:AH59)</f>
        <v>0</v>
      </c>
      <c r="AJ58" s="75"/>
      <c r="AK58" s="75"/>
      <c r="AL58" s="645">
        <f>COUNTA(AJ58:AK59)</f>
        <v>0</v>
      </c>
      <c r="AM58" s="107"/>
      <c r="AN58" s="107"/>
      <c r="AO58" s="645">
        <f>COUNTA(AM58:AN59)</f>
        <v>0</v>
      </c>
      <c r="AP58" s="305"/>
      <c r="AQ58" s="305"/>
      <c r="AR58" s="645">
        <f>COUNTA(AP58:AQ59)</f>
        <v>0</v>
      </c>
      <c r="AS58" s="645">
        <f>AI58+AL58+AO58+AR58</f>
        <v>0</v>
      </c>
      <c r="AT58" s="659">
        <f>AF58+AS58</f>
        <v>12</v>
      </c>
    </row>
    <row r="59" spans="1:46" ht="16.5" customHeight="1" thickBot="1">
      <c r="A59" s="699"/>
      <c r="B59" s="27"/>
      <c r="C59" s="27"/>
      <c r="D59" s="27"/>
      <c r="E59" s="27"/>
      <c r="F59" s="721"/>
      <c r="G59" s="48" t="s">
        <v>380</v>
      </c>
      <c r="H59" s="18"/>
      <c r="J59" s="18"/>
      <c r="K59" s="721"/>
      <c r="L59" s="49"/>
      <c r="M59" s="49"/>
      <c r="N59" s="49"/>
      <c r="O59" s="27"/>
      <c r="P59" s="721"/>
      <c r="Q59" s="24"/>
      <c r="R59" s="717"/>
      <c r="S59" s="683"/>
      <c r="T59" s="267"/>
      <c r="U59" s="656"/>
      <c r="V59" s="30"/>
      <c r="W59" s="652"/>
      <c r="X59" s="30"/>
      <c r="Y59" s="30"/>
      <c r="Z59" s="652"/>
      <c r="AA59" s="30"/>
      <c r="AB59" s="30"/>
      <c r="AC59" s="30"/>
      <c r="AD59" s="848"/>
      <c r="AE59" s="642"/>
      <c r="AF59" s="644"/>
      <c r="AG59" s="236"/>
      <c r="AH59" s="236"/>
      <c r="AI59" s="646"/>
      <c r="AJ59" s="236"/>
      <c r="AK59" s="236"/>
      <c r="AL59" s="646"/>
      <c r="AM59" s="236"/>
      <c r="AN59" s="236"/>
      <c r="AO59" s="646"/>
      <c r="AP59" s="326"/>
      <c r="AQ59" s="326"/>
      <c r="AR59" s="646"/>
      <c r="AS59" s="646"/>
      <c r="AT59" s="673"/>
    </row>
    <row r="60" spans="1:46">
      <c r="A60" s="700" t="s">
        <v>177</v>
      </c>
      <c r="B60" s="40" t="s">
        <v>178</v>
      </c>
      <c r="C60" s="412" t="s">
        <v>179</v>
      </c>
      <c r="D60" s="412" t="s">
        <v>180</v>
      </c>
      <c r="E60" s="274" t="s">
        <v>182</v>
      </c>
      <c r="F60" s="702">
        <f>COUNTA(B60:E61)</f>
        <v>6</v>
      </c>
      <c r="G60" s="42" t="s">
        <v>181</v>
      </c>
      <c r="H60" s="270"/>
      <c r="I60" s="43"/>
      <c r="J60" s="40"/>
      <c r="K60" s="702">
        <f>COUNTA(G60:J61)</f>
        <v>1</v>
      </c>
      <c r="L60" s="294" t="s">
        <v>408</v>
      </c>
      <c r="M60" s="566" t="s">
        <v>506</v>
      </c>
      <c r="N60" s="43"/>
      <c r="O60" s="40"/>
      <c r="P60" s="813">
        <f>COUNTA(L60:O61)</f>
        <v>2</v>
      </c>
      <c r="Q60" s="127"/>
      <c r="R60" s="813">
        <f>COUNTA(Q60:Q61)</f>
        <v>0</v>
      </c>
      <c r="S60" s="653">
        <f>F60+K60+P60+R60</f>
        <v>9</v>
      </c>
      <c r="T60" s="269"/>
      <c r="U60" s="655">
        <f>S60+COUNTA(T60:T61)</f>
        <v>9</v>
      </c>
      <c r="V60" s="46"/>
      <c r="W60" s="651">
        <f>COUNTA(V60:V61)</f>
        <v>0</v>
      </c>
      <c r="X60" s="294"/>
      <c r="Y60" s="294"/>
      <c r="Z60" s="651">
        <f>COUNTA(X60:Y61)</f>
        <v>0</v>
      </c>
      <c r="AA60" s="46"/>
      <c r="AB60" s="46"/>
      <c r="AC60" s="46"/>
      <c r="AD60" s="651">
        <f>COUNTA(AA60:AC61)</f>
        <v>0</v>
      </c>
      <c r="AE60" s="641">
        <f>W60+Z60+AD60</f>
        <v>0</v>
      </c>
      <c r="AF60" s="643">
        <f>S60+AE60</f>
        <v>9</v>
      </c>
      <c r="AG60" s="75"/>
      <c r="AH60" s="75"/>
      <c r="AI60" s="645">
        <f>COUNTA(AG60:AH61)</f>
        <v>0</v>
      </c>
      <c r="AJ60" s="75"/>
      <c r="AK60" s="75"/>
      <c r="AL60" s="645">
        <f>COUNTA(AJ60:AK61)</f>
        <v>0</v>
      </c>
      <c r="AM60" s="75"/>
      <c r="AN60" s="75"/>
      <c r="AO60" s="645">
        <f>COUNTA(AM60:AN61)</f>
        <v>0</v>
      </c>
      <c r="AP60" s="75"/>
      <c r="AQ60" s="75"/>
      <c r="AR60" s="645">
        <f>COUNTA(AP60:AQ61)</f>
        <v>0</v>
      </c>
      <c r="AS60" s="645">
        <f>AI60+AL60+AO60+AR60</f>
        <v>0</v>
      </c>
      <c r="AT60" s="659">
        <f>AF60+AS60</f>
        <v>9</v>
      </c>
    </row>
    <row r="61" spans="1:46" ht="26.25" thickBot="1">
      <c r="A61" s="701"/>
      <c r="B61" s="272" t="s">
        <v>337</v>
      </c>
      <c r="C61" s="413" t="s">
        <v>448</v>
      </c>
      <c r="D61" s="35"/>
      <c r="E61" s="61"/>
      <c r="F61" s="703"/>
      <c r="G61" s="54"/>
      <c r="H61" s="54"/>
      <c r="I61" s="54"/>
      <c r="J61" s="35"/>
      <c r="K61" s="703"/>
      <c r="L61" s="54"/>
      <c r="M61" s="54"/>
      <c r="N61" s="54"/>
      <c r="O61" s="35"/>
      <c r="P61" s="703"/>
      <c r="Q61" s="108"/>
      <c r="R61" s="703"/>
      <c r="S61" s="684"/>
      <c r="T61" s="92"/>
      <c r="U61" s="685"/>
      <c r="V61" s="37"/>
      <c r="W61" s="815"/>
      <c r="X61" s="567"/>
      <c r="Y61" s="567"/>
      <c r="Z61" s="815"/>
      <c r="AA61" s="37"/>
      <c r="AB61" s="37"/>
      <c r="AC61" s="37"/>
      <c r="AD61" s="815"/>
      <c r="AE61" s="820"/>
      <c r="AF61" s="821"/>
      <c r="AG61" s="78"/>
      <c r="AH61" s="78"/>
      <c r="AI61" s="817"/>
      <c r="AJ61" s="78"/>
      <c r="AK61" s="78"/>
      <c r="AL61" s="817"/>
      <c r="AM61" s="78"/>
      <c r="AN61" s="78"/>
      <c r="AO61" s="817"/>
      <c r="AP61" s="307"/>
      <c r="AQ61" s="307"/>
      <c r="AR61" s="817"/>
      <c r="AS61" s="817"/>
      <c r="AT61" s="819"/>
    </row>
    <row r="62" spans="1:46" ht="16.5" customHeight="1">
      <c r="A62" s="698" t="s">
        <v>183</v>
      </c>
      <c r="B62" s="40" t="s">
        <v>184</v>
      </c>
      <c r="C62" s="417" t="s">
        <v>185</v>
      </c>
      <c r="D62" s="129"/>
      <c r="E62" s="129"/>
      <c r="F62" s="702">
        <f>COUNTA(B62:E63)</f>
        <v>2</v>
      </c>
      <c r="G62" s="43" t="s">
        <v>186</v>
      </c>
      <c r="H62" s="43" t="s">
        <v>187</v>
      </c>
      <c r="I62" s="270" t="s">
        <v>188</v>
      </c>
      <c r="J62" s="289" t="s">
        <v>189</v>
      </c>
      <c r="K62" s="702">
        <f>COUNTA(G62:J63)</f>
        <v>6</v>
      </c>
      <c r="L62" s="270" t="s">
        <v>500</v>
      </c>
      <c r="M62" s="270"/>
      <c r="N62" s="290"/>
      <c r="O62" s="291"/>
      <c r="P62" s="813">
        <f>COUNTA(L62:O63)</f>
        <v>1</v>
      </c>
      <c r="Q62" s="127"/>
      <c r="R62" s="813">
        <f>COUNTA(Q62:Q63)</f>
        <v>0</v>
      </c>
      <c r="S62" s="653">
        <f>F62+K62+P62+R62</f>
        <v>9</v>
      </c>
      <c r="T62" s="125"/>
      <c r="U62" s="655">
        <f>S62+COUNTA(T62:T63)</f>
        <v>9</v>
      </c>
      <c r="V62" s="46"/>
      <c r="W62" s="651">
        <f>COUNTA(V62:V63)</f>
        <v>0</v>
      </c>
      <c r="X62" s="58"/>
      <c r="Y62" s="588"/>
      <c r="Z62" s="651">
        <f>COUNTA(X62:Y63)</f>
        <v>0</v>
      </c>
      <c r="AA62" s="71"/>
      <c r="AB62" s="71"/>
      <c r="AC62" s="71"/>
      <c r="AD62" s="651">
        <f>COUNTA(AA62:AC63)</f>
        <v>0</v>
      </c>
      <c r="AE62" s="641">
        <f>W62+Z62+AD62</f>
        <v>0</v>
      </c>
      <c r="AF62" s="643">
        <f>S62+AE62</f>
        <v>9</v>
      </c>
      <c r="AG62" s="130"/>
      <c r="AH62" s="130"/>
      <c r="AI62" s="645">
        <f>COUNTA(AG62:AH63)</f>
        <v>0</v>
      </c>
      <c r="AJ62" s="75"/>
      <c r="AK62" s="130"/>
      <c r="AL62" s="645">
        <f>COUNTA(AJ62:AK63)</f>
        <v>0</v>
      </c>
      <c r="AM62" s="75"/>
      <c r="AN62" s="75"/>
      <c r="AO62" s="645">
        <f>COUNTA(AM62:AN63)</f>
        <v>0</v>
      </c>
      <c r="AP62" s="75"/>
      <c r="AQ62" s="75"/>
      <c r="AR62" s="645">
        <f t="shared" ref="AR62" si="3">COUNTA(AP62:AQ63)</f>
        <v>0</v>
      </c>
      <c r="AS62" s="645">
        <f>AI62+AL62+AO62+AR62</f>
        <v>0</v>
      </c>
      <c r="AT62" s="659">
        <f>AF62+AS62</f>
        <v>9</v>
      </c>
    </row>
    <row r="63" spans="1:46" ht="16.5" thickBot="1">
      <c r="A63" s="850"/>
      <c r="B63" s="131"/>
      <c r="C63" s="131"/>
      <c r="D63" s="131"/>
      <c r="E63" s="131"/>
      <c r="F63" s="812"/>
      <c r="G63" s="411" t="s">
        <v>466</v>
      </c>
      <c r="H63" s="288" t="s">
        <v>529</v>
      </c>
      <c r="I63" s="54"/>
      <c r="J63" s="35"/>
      <c r="K63" s="812"/>
      <c r="L63" s="62"/>
      <c r="M63" s="54"/>
      <c r="N63" s="254"/>
      <c r="O63" s="35"/>
      <c r="P63" s="814"/>
      <c r="Q63" s="108"/>
      <c r="R63" s="814"/>
      <c r="S63" s="816"/>
      <c r="T63" s="119"/>
      <c r="U63" s="685"/>
      <c r="V63" s="66"/>
      <c r="W63" s="815"/>
      <c r="X63" s="72"/>
      <c r="Y63" s="581"/>
      <c r="Z63" s="815"/>
      <c r="AA63" s="37"/>
      <c r="AB63" s="37"/>
      <c r="AC63" s="37"/>
      <c r="AD63" s="815"/>
      <c r="AE63" s="820"/>
      <c r="AF63" s="821"/>
      <c r="AG63" s="78"/>
      <c r="AH63" s="78"/>
      <c r="AI63" s="817"/>
      <c r="AJ63" s="133"/>
      <c r="AK63" s="78"/>
      <c r="AL63" s="817"/>
      <c r="AM63" s="133"/>
      <c r="AN63" s="133"/>
      <c r="AO63" s="817"/>
      <c r="AP63" s="307"/>
      <c r="AQ63" s="307"/>
      <c r="AR63" s="817"/>
      <c r="AS63" s="817"/>
      <c r="AT63" s="819"/>
    </row>
    <row r="64" spans="1:46" ht="21">
      <c r="A64" s="700" t="s">
        <v>342</v>
      </c>
      <c r="B64" s="594" t="s">
        <v>190</v>
      </c>
      <c r="C64" s="40" t="s">
        <v>450</v>
      </c>
      <c r="D64" s="40" t="s">
        <v>573</v>
      </c>
      <c r="E64" s="40"/>
      <c r="F64" s="713">
        <f>COUNTA(B64:E65)</f>
        <v>3</v>
      </c>
      <c r="G64" s="101" t="s">
        <v>192</v>
      </c>
      <c r="H64" s="43" t="s">
        <v>191</v>
      </c>
      <c r="I64" s="404" t="s">
        <v>452</v>
      </c>
      <c r="J64" s="40" t="s">
        <v>451</v>
      </c>
      <c r="K64" s="702">
        <f>COUNTA(G64:J65)</f>
        <v>5</v>
      </c>
      <c r="L64" s="270" t="s">
        <v>431</v>
      </c>
      <c r="M64" s="270" t="s">
        <v>546</v>
      </c>
      <c r="N64" s="353" t="s">
        <v>580</v>
      </c>
      <c r="O64" s="42"/>
      <c r="P64" s="813">
        <f>COUNTA(L64:O65)</f>
        <v>3</v>
      </c>
      <c r="Q64" s="40"/>
      <c r="R64" s="813">
        <f>COUNTA(Q64:Q65)</f>
        <v>0</v>
      </c>
      <c r="S64" s="653">
        <f>F64+K64+P64+R64</f>
        <v>11</v>
      </c>
      <c r="T64" s="269"/>
      <c r="U64" s="655">
        <f>S64+COUNTA(T64:T65)</f>
        <v>11</v>
      </c>
      <c r="V64" s="46"/>
      <c r="W64" s="651">
        <f>COUNTA(V64:V65)</f>
        <v>0</v>
      </c>
      <c r="X64" s="270"/>
      <c r="Y64" s="270"/>
      <c r="Z64" s="651">
        <f>COUNTA(X64:Y65)</f>
        <v>0</v>
      </c>
      <c r="AA64" s="46"/>
      <c r="AB64" s="46"/>
      <c r="AC64" s="46"/>
      <c r="AD64" s="847">
        <f>COUNTA(AA64:AC65)</f>
        <v>0</v>
      </c>
      <c r="AE64" s="641">
        <f>W64+Z64+AD64</f>
        <v>0</v>
      </c>
      <c r="AF64" s="643">
        <f>S64+AE64</f>
        <v>11</v>
      </c>
      <c r="AG64" s="75"/>
      <c r="AH64" s="75"/>
      <c r="AI64" s="645">
        <f>COUNTA(AG64:AH65)</f>
        <v>0</v>
      </c>
      <c r="AJ64" s="75"/>
      <c r="AK64" s="75"/>
      <c r="AL64" s="645">
        <f>COUNTA(AJ64:AK65)</f>
        <v>0</v>
      </c>
      <c r="AM64" s="75"/>
      <c r="AN64" s="75"/>
      <c r="AO64" s="645">
        <f>COUNTA(AM64:AN65)</f>
        <v>0</v>
      </c>
      <c r="AP64" s="75"/>
      <c r="AQ64" s="75"/>
      <c r="AR64" s="645">
        <f t="shared" ref="AR64" si="4">COUNTA(AP64:AQ65)</f>
        <v>0</v>
      </c>
      <c r="AS64" s="645">
        <f>AI64+AL64+AO64+AR64</f>
        <v>0</v>
      </c>
      <c r="AT64" s="659">
        <f>AF64+AS64</f>
        <v>11</v>
      </c>
    </row>
    <row r="65" spans="1:46" ht="16.5" thickBot="1">
      <c r="A65" s="701"/>
      <c r="B65" s="285"/>
      <c r="C65" s="35"/>
      <c r="D65" s="35"/>
      <c r="E65" s="35"/>
      <c r="F65" s="715"/>
      <c r="G65" s="33" t="s">
        <v>363</v>
      </c>
      <c r="H65" s="363"/>
      <c r="I65" s="410"/>
      <c r="J65" s="35"/>
      <c r="K65" s="703"/>
      <c r="L65" s="54"/>
      <c r="M65" s="54"/>
      <c r="N65" s="54"/>
      <c r="O65" s="55"/>
      <c r="P65" s="703"/>
      <c r="Q65" s="35"/>
      <c r="R65" s="703"/>
      <c r="S65" s="816"/>
      <c r="T65" s="316"/>
      <c r="U65" s="685"/>
      <c r="V65" s="37"/>
      <c r="W65" s="815"/>
      <c r="X65" s="318"/>
      <c r="Y65" s="318"/>
      <c r="Z65" s="815"/>
      <c r="AA65" s="37"/>
      <c r="AB65" s="37"/>
      <c r="AC65" s="37"/>
      <c r="AD65" s="849"/>
      <c r="AE65" s="820"/>
      <c r="AF65" s="821"/>
      <c r="AG65" s="317"/>
      <c r="AH65" s="317"/>
      <c r="AI65" s="817"/>
      <c r="AJ65" s="317"/>
      <c r="AK65" s="317"/>
      <c r="AL65" s="817"/>
      <c r="AM65" s="317"/>
      <c r="AN65" s="317"/>
      <c r="AO65" s="817"/>
      <c r="AP65" s="315"/>
      <c r="AQ65" s="315"/>
      <c r="AR65" s="817"/>
      <c r="AS65" s="817"/>
      <c r="AT65" s="819"/>
    </row>
    <row r="66" spans="1:46" ht="16.5" thickBot="1">
      <c r="A66" s="346" t="s">
        <v>559</v>
      </c>
      <c r="B66" s="293"/>
      <c r="C66" s="61"/>
      <c r="D66" s="61"/>
      <c r="E66" s="61"/>
      <c r="F66" s="556">
        <f>COUNTA(B66:E66)</f>
        <v>0</v>
      </c>
      <c r="G66" s="344" t="s">
        <v>560</v>
      </c>
      <c r="H66" s="569"/>
      <c r="I66" s="555"/>
      <c r="J66" s="61"/>
      <c r="K66" s="260">
        <f>COUNTA(G66:J66)</f>
        <v>1</v>
      </c>
      <c r="L66" s="555"/>
      <c r="M66" s="555"/>
      <c r="N66" s="555"/>
      <c r="O66" s="554"/>
      <c r="P66" s="260">
        <f>COUNTA(L66:O66)</f>
        <v>0</v>
      </c>
      <c r="Q66" s="61"/>
      <c r="R66" s="260">
        <f>COUNTA(Q66)</f>
        <v>0</v>
      </c>
      <c r="S66" s="382">
        <f>F66+K66+P66+R66</f>
        <v>1</v>
      </c>
      <c r="T66" s="338"/>
      <c r="U66" s="375">
        <f>S66+COUNTA(T66)</f>
        <v>1</v>
      </c>
      <c r="V66" s="553"/>
      <c r="W66" s="96">
        <f>COUNTA(V66)</f>
        <v>0</v>
      </c>
      <c r="X66" s="318"/>
      <c r="Y66" s="318"/>
      <c r="Z66" s="96">
        <f>COUNTA(X66:Y66)</f>
        <v>0</v>
      </c>
      <c r="AA66" s="553"/>
      <c r="AB66" s="553"/>
      <c r="AC66" s="553"/>
      <c r="AD66" s="383">
        <f>COUNTA(AA66:AC66)</f>
        <v>0</v>
      </c>
      <c r="AE66" s="481">
        <f>W66+Z66+AD66</f>
        <v>0</v>
      </c>
      <c r="AF66" s="482">
        <f>S66+AE66</f>
        <v>1</v>
      </c>
      <c r="AG66" s="337"/>
      <c r="AH66" s="337"/>
      <c r="AI66" s="384">
        <f>COUNTA(AG66:AH66)</f>
        <v>0</v>
      </c>
      <c r="AJ66" s="337"/>
      <c r="AK66" s="337"/>
      <c r="AL66" s="384">
        <f>COUNTA(AJ66:AK66)</f>
        <v>0</v>
      </c>
      <c r="AM66" s="337"/>
      <c r="AN66" s="337"/>
      <c r="AO66" s="384">
        <f>COUNTA(AM66:AN66)</f>
        <v>0</v>
      </c>
      <c r="AP66" s="337"/>
      <c r="AQ66" s="337"/>
      <c r="AR66" s="384">
        <f>COUNTA(AP66:AQ66)</f>
        <v>0</v>
      </c>
      <c r="AS66" s="384">
        <f>AI66+AL66+AO66+AR66</f>
        <v>0</v>
      </c>
      <c r="AT66" s="500">
        <f>AF66+AS66</f>
        <v>1</v>
      </c>
    </row>
    <row r="67" spans="1:46" ht="15.75" customHeight="1" thickBot="1">
      <c r="A67" s="346" t="s">
        <v>349</v>
      </c>
      <c r="B67" s="242"/>
      <c r="C67" s="93"/>
      <c r="D67" s="93"/>
      <c r="E67" s="93"/>
      <c r="F67" s="260">
        <f>COUNTA(B67:E67)</f>
        <v>0</v>
      </c>
      <c r="G67" s="343" t="s">
        <v>382</v>
      </c>
      <c r="H67" s="248"/>
      <c r="I67" s="248"/>
      <c r="J67" s="93"/>
      <c r="K67" s="260">
        <f>COUNTA(G67:J67)</f>
        <v>1</v>
      </c>
      <c r="L67" s="343" t="s">
        <v>561</v>
      </c>
      <c r="M67" s="248"/>
      <c r="N67" s="248"/>
      <c r="O67" s="94"/>
      <c r="P67" s="260">
        <f>COUNTA(L67:O67)</f>
        <v>1</v>
      </c>
      <c r="Q67" s="93"/>
      <c r="R67" s="260">
        <f>COUNTA(Q67)</f>
        <v>0</v>
      </c>
      <c r="S67" s="382">
        <f>F67+K67+P67+R67</f>
        <v>2</v>
      </c>
      <c r="T67" s="95"/>
      <c r="U67" s="375">
        <f>S67+COUNTA(T67)</f>
        <v>2</v>
      </c>
      <c r="V67" s="96"/>
      <c r="W67" s="96">
        <f>COUNTA(V67)</f>
        <v>0</v>
      </c>
      <c r="X67" s="93"/>
      <c r="Y67" s="93"/>
      <c r="Z67" s="96">
        <f>COUNTA(X67:Y67)</f>
        <v>0</v>
      </c>
      <c r="AA67" s="96"/>
      <c r="AB67" s="96"/>
      <c r="AC67" s="96"/>
      <c r="AD67" s="383">
        <f>COUNTA(AA67:AC67)</f>
        <v>0</v>
      </c>
      <c r="AE67" s="481">
        <f>W67+Z67+AD67</f>
        <v>0</v>
      </c>
      <c r="AF67" s="482">
        <f>S67+AE67</f>
        <v>2</v>
      </c>
      <c r="AG67" s="98"/>
      <c r="AH67" s="98"/>
      <c r="AI67" s="384">
        <f>COUNTA(AG67:AH67)</f>
        <v>0</v>
      </c>
      <c r="AJ67" s="98"/>
      <c r="AK67" s="98"/>
      <c r="AL67" s="384">
        <f>COUNTA(AJ67:AK67)</f>
        <v>0</v>
      </c>
      <c r="AM67" s="98"/>
      <c r="AN67" s="98"/>
      <c r="AO67" s="384">
        <f>COUNTA(AM67:AN67)</f>
        <v>0</v>
      </c>
      <c r="AP67" s="98"/>
      <c r="AQ67" s="98"/>
      <c r="AR67" s="384">
        <f>COUNTA(AP67:AQ67)</f>
        <v>0</v>
      </c>
      <c r="AS67" s="384">
        <f>AI67+AL67+AO67+AR67</f>
        <v>0</v>
      </c>
      <c r="AT67" s="500">
        <f>AF67+AS67</f>
        <v>2</v>
      </c>
    </row>
    <row r="68" spans="1:46" ht="17.25" customHeight="1" thickBot="1">
      <c r="A68" s="244" t="s">
        <v>193</v>
      </c>
      <c r="B68" s="840"/>
      <c r="C68" s="841"/>
      <c r="D68" s="841"/>
      <c r="E68" s="842"/>
      <c r="F68" s="245">
        <f>SUM(F69:F75)</f>
        <v>13</v>
      </c>
      <c r="G68" s="840"/>
      <c r="H68" s="841"/>
      <c r="I68" s="841"/>
      <c r="J68" s="842"/>
      <c r="K68" s="245">
        <f>SUM(K69:K75)</f>
        <v>12</v>
      </c>
      <c r="L68" s="840"/>
      <c r="M68" s="841"/>
      <c r="N68" s="841"/>
      <c r="O68" s="842"/>
      <c r="P68" s="245">
        <f>SUM(P69:P75)</f>
        <v>8</v>
      </c>
      <c r="Q68" s="245"/>
      <c r="R68" s="245">
        <f>SUM(R69:R75)</f>
        <v>0</v>
      </c>
      <c r="S68" s="245">
        <f>SUM(S69:S75)</f>
        <v>33</v>
      </c>
      <c r="T68" s="245"/>
      <c r="U68" s="245">
        <f>SUM(U69:U75)</f>
        <v>33</v>
      </c>
      <c r="V68" s="245"/>
      <c r="W68" s="245">
        <f>SUM(W69:W75)</f>
        <v>0</v>
      </c>
      <c r="X68" s="245"/>
      <c r="Y68" s="245"/>
      <c r="Z68" s="245">
        <f>SUM(Z69:Z75)</f>
        <v>0</v>
      </c>
      <c r="AA68" s="840"/>
      <c r="AB68" s="841"/>
      <c r="AC68" s="841"/>
      <c r="AD68" s="245">
        <f>SUM(AD69:AD75)</f>
        <v>0</v>
      </c>
      <c r="AE68" s="245">
        <f>SUM(AE69:AE75)</f>
        <v>0</v>
      </c>
      <c r="AF68" s="245">
        <f>U68+AE68</f>
        <v>33</v>
      </c>
      <c r="AG68" s="840"/>
      <c r="AH68" s="841"/>
      <c r="AI68" s="245">
        <f>SUM(AI69:AI75)</f>
        <v>0</v>
      </c>
      <c r="AJ68" s="840"/>
      <c r="AK68" s="841"/>
      <c r="AL68" s="245">
        <f>SUM(AL69:AL75)</f>
        <v>0</v>
      </c>
      <c r="AM68" s="840"/>
      <c r="AN68" s="842"/>
      <c r="AO68" s="245">
        <f>SUM(AO69:AO75)</f>
        <v>0</v>
      </c>
      <c r="AP68" s="733"/>
      <c r="AQ68" s="735"/>
      <c r="AR68" s="245">
        <f>SUM(AR69:AR75)</f>
        <v>0</v>
      </c>
      <c r="AS68" s="245">
        <f>SUM(AS69:AS75)</f>
        <v>0</v>
      </c>
      <c r="AT68" s="246">
        <f>SUM(AT69:AT75)</f>
        <v>33</v>
      </c>
    </row>
    <row r="69" spans="1:46" ht="25.5">
      <c r="A69" s="876" t="s">
        <v>498</v>
      </c>
      <c r="B69" s="620" t="s">
        <v>194</v>
      </c>
      <c r="C69" s="274" t="s">
        <v>327</v>
      </c>
      <c r="D69" s="271" t="s">
        <v>196</v>
      </c>
      <c r="E69" s="251" t="s">
        <v>423</v>
      </c>
      <c r="F69" s="878">
        <f>COUNTA(B69:E70)</f>
        <v>5</v>
      </c>
      <c r="G69" s="103" t="s">
        <v>195</v>
      </c>
      <c r="H69" s="633" t="s">
        <v>197</v>
      </c>
      <c r="I69" s="274" t="s">
        <v>354</v>
      </c>
      <c r="J69" s="274"/>
      <c r="K69" s="878">
        <f>COUNTA(G69:J70)</f>
        <v>3</v>
      </c>
      <c r="L69" s="104" t="s">
        <v>364</v>
      </c>
      <c r="M69" s="271" t="s">
        <v>425</v>
      </c>
      <c r="N69" s="349" t="s">
        <v>579</v>
      </c>
      <c r="O69" s="19"/>
      <c r="P69" s="671">
        <f>COUNTA(L69:O70)</f>
        <v>3</v>
      </c>
      <c r="Q69" s="134"/>
      <c r="R69" s="671">
        <f>COUNTA(Q69:Q70)</f>
        <v>0</v>
      </c>
      <c r="S69" s="654">
        <f>F69+K69+P69+R69</f>
        <v>11</v>
      </c>
      <c r="T69" s="266"/>
      <c r="U69" s="656">
        <f>S69+COUNTA(T69:T70)</f>
        <v>11</v>
      </c>
      <c r="V69" s="22"/>
      <c r="W69" s="652">
        <f>COUNTA(V69:V70)</f>
        <v>0</v>
      </c>
      <c r="X69" s="271"/>
      <c r="Y69" s="274"/>
      <c r="Z69" s="671">
        <f>COUNTA(X69:Y70)</f>
        <v>0</v>
      </c>
      <c r="AA69" s="135"/>
      <c r="AB69" s="135"/>
      <c r="AC69" s="135"/>
      <c r="AD69" s="669">
        <f>COUNTA(AA69:AC70)</f>
        <v>0</v>
      </c>
      <c r="AE69" s="642">
        <f>W69+Z69+AD69</f>
        <v>0</v>
      </c>
      <c r="AF69" s="644">
        <f>S69+AE69</f>
        <v>11</v>
      </c>
      <c r="AG69" s="107"/>
      <c r="AH69" s="107"/>
      <c r="AI69" s="646">
        <f>COUNTA(AG69:AH70)</f>
        <v>0</v>
      </c>
      <c r="AJ69" s="107"/>
      <c r="AK69" s="107"/>
      <c r="AL69" s="646">
        <f>COUNTA(AJ69:AK70)</f>
        <v>0</v>
      </c>
      <c r="AM69" s="107"/>
      <c r="AN69" s="107"/>
      <c r="AO69" s="646">
        <f>COUNTA(AM69:AN70)</f>
        <v>0</v>
      </c>
      <c r="AP69" s="75"/>
      <c r="AQ69" s="75"/>
      <c r="AR69" s="645">
        <f>COUNTA(AP69:AQ70)</f>
        <v>0</v>
      </c>
      <c r="AS69" s="646">
        <f>AI69+AL69+AO69+AR69</f>
        <v>0</v>
      </c>
      <c r="AT69" s="673">
        <f>AF69+AS69</f>
        <v>11</v>
      </c>
    </row>
    <row r="70" spans="1:46" ht="17.25" customHeight="1" thickBot="1">
      <c r="A70" s="877"/>
      <c r="B70" s="637" t="s">
        <v>594</v>
      </c>
      <c r="C70" s="35"/>
      <c r="D70" s="35"/>
      <c r="E70" s="35"/>
      <c r="F70" s="715"/>
      <c r="G70" s="285"/>
      <c r="H70" s="55"/>
      <c r="I70" s="63"/>
      <c r="J70" s="61"/>
      <c r="K70" s="715"/>
      <c r="L70" s="54"/>
      <c r="M70" s="54"/>
      <c r="N70" s="54"/>
      <c r="O70" s="35"/>
      <c r="P70" s="687"/>
      <c r="Q70" s="136"/>
      <c r="R70" s="687"/>
      <c r="S70" s="684"/>
      <c r="T70" s="92"/>
      <c r="U70" s="685"/>
      <c r="V70" s="37"/>
      <c r="W70" s="687"/>
      <c r="X70" s="137"/>
      <c r="Y70" s="611"/>
      <c r="Z70" s="687"/>
      <c r="AA70" s="138"/>
      <c r="AB70" s="138"/>
      <c r="AC70" s="138"/>
      <c r="AD70" s="875"/>
      <c r="AE70" s="820"/>
      <c r="AF70" s="821"/>
      <c r="AG70" s="78"/>
      <c r="AH70" s="78"/>
      <c r="AI70" s="817"/>
      <c r="AJ70" s="78"/>
      <c r="AK70" s="78"/>
      <c r="AL70" s="817"/>
      <c r="AM70" s="78"/>
      <c r="AN70" s="78"/>
      <c r="AO70" s="817"/>
      <c r="AP70" s="307"/>
      <c r="AQ70" s="307"/>
      <c r="AR70" s="817"/>
      <c r="AS70" s="817"/>
      <c r="AT70" s="819"/>
    </row>
    <row r="71" spans="1:46" ht="25.5">
      <c r="A71" s="873" t="s">
        <v>499</v>
      </c>
      <c r="B71" s="412" t="s">
        <v>353</v>
      </c>
      <c r="C71" s="457" t="s">
        <v>533</v>
      </c>
      <c r="D71" s="636" t="s">
        <v>199</v>
      </c>
      <c r="E71" s="265"/>
      <c r="F71" s="713">
        <f>COUNTA(B71:E72)</f>
        <v>3</v>
      </c>
      <c r="G71" s="58" t="s">
        <v>198</v>
      </c>
      <c r="H71" s="634" t="s">
        <v>200</v>
      </c>
      <c r="I71" s="632" t="s">
        <v>340</v>
      </c>
      <c r="J71" s="58" t="s">
        <v>593</v>
      </c>
      <c r="K71" s="713">
        <f>COUNTA(G71:J72)</f>
        <v>6</v>
      </c>
      <c r="L71" s="632" t="s">
        <v>458</v>
      </c>
      <c r="M71" s="634" t="s">
        <v>468</v>
      </c>
      <c r="N71" s="40"/>
      <c r="P71" s="670">
        <f>COUNTA(L71:O72)</f>
        <v>2</v>
      </c>
      <c r="Q71" s="139"/>
      <c r="R71" s="670">
        <f>COUNTA(Q71:Q72)</f>
        <v>0</v>
      </c>
      <c r="S71" s="653">
        <f>F71+K71+P71+R71</f>
        <v>11</v>
      </c>
      <c r="T71" s="266"/>
      <c r="U71" s="655">
        <f>S71+COUNTA(T71:T72)</f>
        <v>11</v>
      </c>
      <c r="V71" s="46"/>
      <c r="W71" s="651">
        <f>COUNTA(V71:V72)</f>
        <v>0</v>
      </c>
      <c r="X71" s="140"/>
      <c r="Y71" s="589"/>
      <c r="Z71" s="670">
        <f>COUNTA(X71:Y72)</f>
        <v>0</v>
      </c>
      <c r="AA71" s="140"/>
      <c r="AB71" s="140"/>
      <c r="AC71" s="140"/>
      <c r="AD71" s="664">
        <f>COUNTA(AA71:AC72)</f>
        <v>0</v>
      </c>
      <c r="AE71" s="641">
        <f>W71+Z71+AD71</f>
        <v>0</v>
      </c>
      <c r="AF71" s="643">
        <f>S71+AE71</f>
        <v>11</v>
      </c>
      <c r="AG71" s="75"/>
      <c r="AH71" s="75"/>
      <c r="AI71" s="645">
        <f>COUNTA(AG71:AH72)</f>
        <v>0</v>
      </c>
      <c r="AJ71" s="75"/>
      <c r="AK71" s="75"/>
      <c r="AL71" s="645">
        <f>COUNTA(AJ71:AK72)</f>
        <v>0</v>
      </c>
      <c r="AM71" s="75"/>
      <c r="AN71" s="75"/>
      <c r="AO71" s="645">
        <f>COUNTA(AM71:AN72)</f>
        <v>0</v>
      </c>
      <c r="AP71" s="75"/>
      <c r="AQ71" s="75"/>
      <c r="AR71" s="645">
        <f>COUNTA(AP71:AQ72)</f>
        <v>0</v>
      </c>
      <c r="AS71" s="645">
        <f>AI71+AL71+AO71+AR71</f>
        <v>0</v>
      </c>
      <c r="AT71" s="659">
        <f>AF71+AS71</f>
        <v>11</v>
      </c>
    </row>
    <row r="72" spans="1:46" ht="33.75" customHeight="1" thickBot="1">
      <c r="A72" s="874"/>
      <c r="B72" s="285"/>
      <c r="C72" s="35"/>
      <c r="D72" s="35"/>
      <c r="E72" s="72"/>
      <c r="F72" s="715"/>
      <c r="G72" s="562" t="s">
        <v>383</v>
      </c>
      <c r="H72" s="635" t="s">
        <v>592</v>
      </c>
      <c r="I72" s="635"/>
      <c r="J72" s="61"/>
      <c r="K72" s="715"/>
      <c r="L72" s="33"/>
      <c r="M72" s="33"/>
      <c r="N72" s="33"/>
      <c r="O72" s="35"/>
      <c r="P72" s="687"/>
      <c r="Q72" s="136"/>
      <c r="R72" s="687"/>
      <c r="S72" s="684"/>
      <c r="T72" s="92"/>
      <c r="U72" s="685"/>
      <c r="V72" s="37"/>
      <c r="W72" s="815"/>
      <c r="X72" s="138"/>
      <c r="Y72" s="583"/>
      <c r="Z72" s="688"/>
      <c r="AA72" s="138"/>
      <c r="AB72" s="138"/>
      <c r="AC72" s="138"/>
      <c r="AD72" s="875"/>
      <c r="AE72" s="820"/>
      <c r="AF72" s="821"/>
      <c r="AG72" s="78"/>
      <c r="AH72" s="78"/>
      <c r="AI72" s="817"/>
      <c r="AJ72" s="78"/>
      <c r="AK72" s="78"/>
      <c r="AL72" s="817"/>
      <c r="AM72" s="78"/>
      <c r="AN72" s="78"/>
      <c r="AO72" s="817"/>
      <c r="AP72" s="307"/>
      <c r="AQ72" s="307"/>
      <c r="AR72" s="817"/>
      <c r="AS72" s="817"/>
      <c r="AT72" s="819"/>
    </row>
    <row r="73" spans="1:46" ht="16.5" thickBot="1">
      <c r="A73" s="141" t="s">
        <v>201</v>
      </c>
      <c r="B73" s="70" t="s">
        <v>202</v>
      </c>
      <c r="C73" s="623" t="s">
        <v>203</v>
      </c>
      <c r="D73" s="586" t="s">
        <v>204</v>
      </c>
      <c r="E73" s="352" t="s">
        <v>513</v>
      </c>
      <c r="F73" s="68">
        <f>COUNTA(B73:E73)</f>
        <v>4</v>
      </c>
      <c r="G73" s="248" t="s">
        <v>205</v>
      </c>
      <c r="H73" s="407" t="s">
        <v>206</v>
      </c>
      <c r="I73" s="352"/>
      <c r="J73" s="94"/>
      <c r="K73" s="68">
        <f>COUNTA(G73:J73)</f>
        <v>2</v>
      </c>
      <c r="L73" s="68" t="s">
        <v>207</v>
      </c>
      <c r="M73" s="58" t="s">
        <v>326</v>
      </c>
      <c r="N73" s="68"/>
      <c r="O73" s="70"/>
      <c r="P73" s="143">
        <f>COUNTA(L73:O73)</f>
        <v>2</v>
      </c>
      <c r="Q73" s="142"/>
      <c r="R73" s="143">
        <f>COUNTA(Q73)</f>
        <v>0</v>
      </c>
      <c r="S73" s="436">
        <f>F73+K73+P73+R73</f>
        <v>8</v>
      </c>
      <c r="T73" s="106"/>
      <c r="U73" s="434">
        <f>S73+COUNTA(T73)</f>
        <v>8</v>
      </c>
      <c r="V73" s="71"/>
      <c r="W73" s="71">
        <f>COUNTA(V73)</f>
        <v>0</v>
      </c>
      <c r="X73" s="143"/>
      <c r="Y73" s="587"/>
      <c r="Z73" s="143">
        <f>COUNTA(X73:Y73)</f>
        <v>0</v>
      </c>
      <c r="AA73" s="143"/>
      <c r="AB73" s="143"/>
      <c r="AC73" s="143"/>
      <c r="AD73" s="143">
        <f>COUNTA(AA73:AC73)</f>
        <v>0</v>
      </c>
      <c r="AE73" s="485">
        <f>W73+Z73+AD73</f>
        <v>0</v>
      </c>
      <c r="AF73" s="484">
        <f>SUM(S73+AE73)</f>
        <v>8</v>
      </c>
      <c r="AG73" s="106"/>
      <c r="AH73" s="106"/>
      <c r="AI73" s="180">
        <f>COUNTA(AG73:AH73)</f>
        <v>0</v>
      </c>
      <c r="AJ73" s="106"/>
      <c r="AK73" s="106"/>
      <c r="AL73" s="180">
        <f>COUNTA(AJ73:AK73)</f>
        <v>0</v>
      </c>
      <c r="AM73" s="106"/>
      <c r="AN73" s="106"/>
      <c r="AO73" s="180">
        <f>COUNTA(AM73:AN73)</f>
        <v>0</v>
      </c>
      <c r="AP73" s="300"/>
      <c r="AQ73" s="300"/>
      <c r="AR73" s="72">
        <f>COUNTA(AP73:AQ73)</f>
        <v>0</v>
      </c>
      <c r="AS73" s="180">
        <f>AI73+AL73+AO73+AR73</f>
        <v>0</v>
      </c>
      <c r="AT73" s="501">
        <f>AF73+AS73</f>
        <v>8</v>
      </c>
    </row>
    <row r="74" spans="1:46" ht="26.25" thickBot="1">
      <c r="A74" s="456" t="s">
        <v>315</v>
      </c>
      <c r="B74" s="624" t="s">
        <v>401</v>
      </c>
      <c r="C74" s="102"/>
      <c r="D74" s="102"/>
      <c r="E74" s="458"/>
      <c r="F74" s="439">
        <f>COUNTA(B74:E74)</f>
        <v>1</v>
      </c>
      <c r="G74" s="565" t="s">
        <v>544</v>
      </c>
      <c r="H74" s="296"/>
      <c r="I74" s="101"/>
      <c r="J74" s="102"/>
      <c r="K74" s="439">
        <f>COUNTA(G74:J74)</f>
        <v>1</v>
      </c>
      <c r="L74" s="439"/>
      <c r="M74" s="439"/>
      <c r="N74" s="439"/>
      <c r="O74" s="102"/>
      <c r="P74" s="435">
        <f>COUNTA(L74:O74)</f>
        <v>0</v>
      </c>
      <c r="Q74" s="459"/>
      <c r="R74" s="435">
        <f>COUNTA(Q74)</f>
        <v>0</v>
      </c>
      <c r="S74" s="432">
        <f>F74+K74+P74+R74</f>
        <v>2</v>
      </c>
      <c r="T74" s="460"/>
      <c r="U74" s="433">
        <f>S74+COUNTA(T74)</f>
        <v>2</v>
      </c>
      <c r="V74" s="429"/>
      <c r="W74" s="429">
        <f>COUNTA(V74)</f>
        <v>0</v>
      </c>
      <c r="X74" s="435"/>
      <c r="Y74" s="582"/>
      <c r="Z74" s="435">
        <f>COUNTA(X74:Y74)</f>
        <v>0</v>
      </c>
      <c r="AA74" s="435"/>
      <c r="AB74" s="435"/>
      <c r="AC74" s="435"/>
      <c r="AD74" s="435">
        <f>COUNTA(AA74:AC74)</f>
        <v>0</v>
      </c>
      <c r="AE74" s="486">
        <f>W74+Z74+AD74</f>
        <v>0</v>
      </c>
      <c r="AF74" s="487">
        <f>SUM(S74+AE74)</f>
        <v>2</v>
      </c>
      <c r="AG74" s="460"/>
      <c r="AH74" s="460"/>
      <c r="AI74" s="442">
        <f>COUNTA(AG74:AH74)</f>
        <v>0</v>
      </c>
      <c r="AJ74" s="460"/>
      <c r="AK74" s="460"/>
      <c r="AL74" s="442">
        <f>COUNTA(AJ74:AK74)</f>
        <v>0</v>
      </c>
      <c r="AM74" s="460"/>
      <c r="AN74" s="460"/>
      <c r="AO74" s="442">
        <f>COUNTA(AM74:AN74)</f>
        <v>0</v>
      </c>
      <c r="AP74" s="460"/>
      <c r="AQ74" s="460"/>
      <c r="AR74" s="442">
        <f>COUNTA(AP74:AQ74)</f>
        <v>0</v>
      </c>
      <c r="AS74" s="442">
        <f>AI74+AL74+AO74+AR74</f>
        <v>0</v>
      </c>
      <c r="AT74" s="502">
        <f>AF74+AS74</f>
        <v>2</v>
      </c>
    </row>
    <row r="75" spans="1:46" ht="26.25" thickBot="1">
      <c r="A75" s="153" t="s">
        <v>534</v>
      </c>
      <c r="B75" s="93"/>
      <c r="C75" s="93"/>
      <c r="D75" s="93"/>
      <c r="E75" s="255"/>
      <c r="F75" s="248">
        <f>COUNTA(B75:E75)</f>
        <v>0</v>
      </c>
      <c r="G75" s="94"/>
      <c r="H75" s="94"/>
      <c r="I75" s="248"/>
      <c r="J75" s="93"/>
      <c r="K75" s="248">
        <f>COUNTA(G75:J75)</f>
        <v>0</v>
      </c>
      <c r="L75" s="343" t="s">
        <v>535</v>
      </c>
      <c r="M75" s="248"/>
      <c r="N75" s="248"/>
      <c r="O75" s="93"/>
      <c r="P75" s="157">
        <f>COUNTA(L75:O75)</f>
        <v>1</v>
      </c>
      <c r="Q75" s="256"/>
      <c r="R75" s="157">
        <f>COUNTA(Q75)</f>
        <v>0</v>
      </c>
      <c r="S75" s="382">
        <f>F75+K75+P75+R75</f>
        <v>1</v>
      </c>
      <c r="T75" s="95"/>
      <c r="U75" s="375">
        <f>S75+COUNTA(T75)</f>
        <v>1</v>
      </c>
      <c r="V75" s="96"/>
      <c r="W75" s="96">
        <f>COUNTA(V75)</f>
        <v>0</v>
      </c>
      <c r="X75" s="157"/>
      <c r="Y75" s="157"/>
      <c r="Z75" s="157">
        <f>COUNTA(X75:Y75)</f>
        <v>0</v>
      </c>
      <c r="AA75" s="157"/>
      <c r="AB75" s="157"/>
      <c r="AC75" s="157"/>
      <c r="AD75" s="157">
        <f>COUNTA(AA75:AC75)</f>
        <v>0</v>
      </c>
      <c r="AE75" s="481">
        <f>W75+Z75+AD75</f>
        <v>0</v>
      </c>
      <c r="AF75" s="488">
        <f>SUM(S75+AE75)</f>
        <v>1</v>
      </c>
      <c r="AG75" s="95"/>
      <c r="AH75" s="95"/>
      <c r="AI75" s="259">
        <f>COUNTA(AG75:AH75)</f>
        <v>0</v>
      </c>
      <c r="AJ75" s="95"/>
      <c r="AK75" s="95"/>
      <c r="AL75" s="259">
        <f>COUNTA(AJ75:AK75)</f>
        <v>0</v>
      </c>
      <c r="AM75" s="95"/>
      <c r="AN75" s="95"/>
      <c r="AO75" s="259">
        <f>COUNTA(AM75:AN75)</f>
        <v>0</v>
      </c>
      <c r="AP75" s="95"/>
      <c r="AQ75" s="95"/>
      <c r="AR75" s="259">
        <f>COUNTA(AP75:AQ75)</f>
        <v>0</v>
      </c>
      <c r="AS75" s="259">
        <f>AI75+AL75+AO75+AR75</f>
        <v>0</v>
      </c>
      <c r="AT75" s="500">
        <f>AF75+AS75</f>
        <v>1</v>
      </c>
    </row>
    <row r="76" spans="1:46" ht="16.5" thickBot="1">
      <c r="A76" s="244" t="s">
        <v>208</v>
      </c>
      <c r="B76" s="840"/>
      <c r="C76" s="841"/>
      <c r="D76" s="841"/>
      <c r="E76" s="842"/>
      <c r="F76" s="245">
        <f>SUM(F77:F89)</f>
        <v>27</v>
      </c>
      <c r="G76" s="840"/>
      <c r="H76" s="841"/>
      <c r="I76" s="841"/>
      <c r="J76" s="842"/>
      <c r="K76" s="245">
        <f>SUM(K77:K89)</f>
        <v>15</v>
      </c>
      <c r="L76" s="840"/>
      <c r="M76" s="841"/>
      <c r="N76" s="841"/>
      <c r="O76" s="842"/>
      <c r="P76" s="245">
        <f>SUM(P77:P89)</f>
        <v>15</v>
      </c>
      <c r="Q76" s="245"/>
      <c r="R76" s="245">
        <f>SUM(R77:R89)</f>
        <v>0</v>
      </c>
      <c r="S76" s="245">
        <f>SUM(S77:S89)</f>
        <v>57</v>
      </c>
      <c r="T76" s="245"/>
      <c r="U76" s="245">
        <f>SUM(U77:U89)</f>
        <v>57</v>
      </c>
      <c r="V76" s="245"/>
      <c r="W76" s="245">
        <f>SUM(W77:W89)</f>
        <v>0</v>
      </c>
      <c r="X76" s="245"/>
      <c r="Y76" s="245"/>
      <c r="Z76" s="245">
        <f>SUM(Z77:Z89)</f>
        <v>0</v>
      </c>
      <c r="AA76" s="840"/>
      <c r="AB76" s="841"/>
      <c r="AC76" s="841"/>
      <c r="AD76" s="245">
        <f>SUM(AD77:AD89)</f>
        <v>0</v>
      </c>
      <c r="AE76" s="245">
        <f>SUM(AE77:AE89)</f>
        <v>0</v>
      </c>
      <c r="AF76" s="245">
        <f>U76+AE76</f>
        <v>57</v>
      </c>
      <c r="AG76" s="461"/>
      <c r="AH76" s="462"/>
      <c r="AI76" s="245">
        <f>SUM(AI77:AI89)</f>
        <v>0</v>
      </c>
      <c r="AJ76" s="840"/>
      <c r="AK76" s="841"/>
      <c r="AL76" s="245">
        <f>SUM(AL77:AL89)</f>
        <v>0</v>
      </c>
      <c r="AM76" s="840"/>
      <c r="AN76" s="842"/>
      <c r="AO76" s="245">
        <f>SUM(AO77:AO89)</f>
        <v>0</v>
      </c>
      <c r="AP76" s="840"/>
      <c r="AQ76" s="842"/>
      <c r="AR76" s="245">
        <f>SUM(AR77:AR89)</f>
        <v>0</v>
      </c>
      <c r="AS76" s="245">
        <f>SUM(AS77:AS89)</f>
        <v>0</v>
      </c>
      <c r="AT76" s="246">
        <f>SUM(AT77:AT89)</f>
        <v>57</v>
      </c>
    </row>
    <row r="77" spans="1:46" ht="17.25" customHeight="1" thickBot="1">
      <c r="A77" s="357" t="s">
        <v>428</v>
      </c>
      <c r="B77" s="276"/>
      <c r="C77" s="154"/>
      <c r="D77" s="276"/>
      <c r="E77" s="93"/>
      <c r="F77" s="385">
        <f>COUNTA(B77:E77)</f>
        <v>0</v>
      </c>
      <c r="G77" s="94"/>
      <c r="H77" s="260"/>
      <c r="I77" s="94"/>
      <c r="J77" s="93"/>
      <c r="K77" s="385">
        <f>COUNTA(G77:J77)</f>
        <v>0</v>
      </c>
      <c r="L77" s="276" t="s">
        <v>429</v>
      </c>
      <c r="M77" s="94"/>
      <c r="N77" s="94"/>
      <c r="O77" s="93"/>
      <c r="P77" s="385">
        <f>COUNTA(L77:O77)</f>
        <v>1</v>
      </c>
      <c r="Q77" s="358"/>
      <c r="R77" s="372">
        <f>COUNTA(Q77)</f>
        <v>0</v>
      </c>
      <c r="S77" s="374">
        <f>F77+K77+P77+R77</f>
        <v>1</v>
      </c>
      <c r="T77" s="247"/>
      <c r="U77" s="375">
        <f>S77+COUNTA(T77)</f>
        <v>1</v>
      </c>
      <c r="V77" s="96"/>
      <c r="W77" s="386">
        <f>COUNTA(V77)</f>
        <v>0</v>
      </c>
      <c r="X77" s="157"/>
      <c r="Y77" s="157"/>
      <c r="Z77" s="157">
        <f>COUNTA(X77:Y77)</f>
        <v>0</v>
      </c>
      <c r="AA77" s="157"/>
      <c r="AB77" s="157"/>
      <c r="AC77" s="157"/>
      <c r="AD77" s="387">
        <f>COUNTA(AA77:AC77)</f>
        <v>0</v>
      </c>
      <c r="AE77" s="489">
        <f>W77+Z77+AD77</f>
        <v>0</v>
      </c>
      <c r="AF77" s="490">
        <f>SUM(S77+AE77)</f>
        <v>1</v>
      </c>
      <c r="AG77" s="359"/>
      <c r="AH77" s="359"/>
      <c r="AI77" s="388">
        <f>COUNTA(AG77:AH77)</f>
        <v>0</v>
      </c>
      <c r="AJ77" s="359"/>
      <c r="AK77" s="359"/>
      <c r="AL77" s="388">
        <f>COUNTA(AJ77:AK77)</f>
        <v>0</v>
      </c>
      <c r="AM77" s="359"/>
      <c r="AN77" s="359"/>
      <c r="AO77" s="388">
        <f>COUNTA(AM77:AN77)</f>
        <v>0</v>
      </c>
      <c r="AP77" s="360"/>
      <c r="AQ77" s="360"/>
      <c r="AR77" s="388">
        <f>COUNTA(AP77:AQ77)</f>
        <v>0</v>
      </c>
      <c r="AS77" s="388">
        <f>AI77+AL77+AO77+AR77</f>
        <v>0</v>
      </c>
      <c r="AT77" s="503">
        <f>AF77+AS77</f>
        <v>1</v>
      </c>
    </row>
    <row r="78" spans="1:46" ht="17.25" customHeight="1" thickBot="1">
      <c r="A78" s="357" t="s">
        <v>489</v>
      </c>
      <c r="B78" s="276"/>
      <c r="C78" s="154"/>
      <c r="D78" s="276"/>
      <c r="E78" s="93"/>
      <c r="F78" s="385">
        <f>COUNTA(B78:E78)</f>
        <v>0</v>
      </c>
      <c r="G78" s="94" t="s">
        <v>493</v>
      </c>
      <c r="H78" s="260"/>
      <c r="I78" s="94"/>
      <c r="J78" s="93"/>
      <c r="K78" s="385">
        <f t="shared" ref="K78:K79" si="5">COUNTA(G78:J78)</f>
        <v>1</v>
      </c>
      <c r="L78" s="276" t="s">
        <v>494</v>
      </c>
      <c r="M78" s="94"/>
      <c r="N78" s="94"/>
      <c r="O78" s="93"/>
      <c r="P78" s="385">
        <f t="shared" ref="P78:P79" si="6">COUNTA(L78:O78)</f>
        <v>1</v>
      </c>
      <c r="Q78" s="358"/>
      <c r="R78" s="372">
        <f t="shared" ref="R78:R79" si="7">COUNTA(Q78)</f>
        <v>0</v>
      </c>
      <c r="S78" s="374">
        <f t="shared" ref="S78:S79" si="8">F78+K78+P78+R78</f>
        <v>2</v>
      </c>
      <c r="T78" s="247"/>
      <c r="U78" s="375">
        <f t="shared" ref="U78:U79" si="9">S78+COUNTA(T78)</f>
        <v>2</v>
      </c>
      <c r="V78" s="96"/>
      <c r="W78" s="386">
        <f t="shared" ref="W78:W79" si="10">COUNTA(V78)</f>
        <v>0</v>
      </c>
      <c r="X78" s="157"/>
      <c r="Y78" s="157"/>
      <c r="Z78" s="157">
        <f>COUNTA(X78:Y78)</f>
        <v>0</v>
      </c>
      <c r="AA78" s="157"/>
      <c r="AB78" s="157"/>
      <c r="AC78" s="157"/>
      <c r="AD78" s="387">
        <f t="shared" ref="AD78:AD79" si="11">COUNTA(AA78:AC78)</f>
        <v>0</v>
      </c>
      <c r="AE78" s="489">
        <f>W78+Z78+AD78</f>
        <v>0</v>
      </c>
      <c r="AF78" s="490">
        <f>SUM(S78+AE78)</f>
        <v>2</v>
      </c>
      <c r="AG78" s="359"/>
      <c r="AH78" s="359"/>
      <c r="AI78" s="388">
        <f t="shared" ref="AI78:AI79" si="12">COUNTA(AG78:AH78)</f>
        <v>0</v>
      </c>
      <c r="AJ78" s="359"/>
      <c r="AK78" s="359"/>
      <c r="AL78" s="388">
        <f t="shared" ref="AL78:AL79" si="13">COUNTA(AJ78:AK78)</f>
        <v>0</v>
      </c>
      <c r="AM78" s="359"/>
      <c r="AN78" s="359"/>
      <c r="AO78" s="388">
        <f t="shared" ref="AO78:AO79" si="14">COUNTA(AM78:AN78)</f>
        <v>0</v>
      </c>
      <c r="AP78" s="360"/>
      <c r="AQ78" s="360"/>
      <c r="AR78" s="388">
        <f t="shared" ref="AR78:AR79" si="15">COUNTA(AP78:AQ78)</f>
        <v>0</v>
      </c>
      <c r="AS78" s="388">
        <f t="shared" ref="AS78:AS79" si="16">AI78+AL78+AO78+AR78</f>
        <v>0</v>
      </c>
      <c r="AT78" s="503">
        <f t="shared" ref="AT78:AT79" si="17">AF78+AS78</f>
        <v>2</v>
      </c>
    </row>
    <row r="79" spans="1:46" ht="17.25" customHeight="1" thickBot="1">
      <c r="A79" s="357" t="s">
        <v>490</v>
      </c>
      <c r="B79" s="276"/>
      <c r="C79" s="154"/>
      <c r="D79" s="276"/>
      <c r="E79" s="93"/>
      <c r="F79" s="385">
        <f t="shared" ref="F79" si="18">COUNTA(B79:E79)</f>
        <v>0</v>
      </c>
      <c r="G79" s="94" t="s">
        <v>492</v>
      </c>
      <c r="H79" s="94" t="s">
        <v>491</v>
      </c>
      <c r="I79" s="94"/>
      <c r="J79" s="93"/>
      <c r="K79" s="385">
        <f t="shared" si="5"/>
        <v>2</v>
      </c>
      <c r="L79" s="276"/>
      <c r="M79" s="94"/>
      <c r="N79" s="94"/>
      <c r="O79" s="93"/>
      <c r="P79" s="385">
        <f t="shared" si="6"/>
        <v>0</v>
      </c>
      <c r="Q79" s="358"/>
      <c r="R79" s="372">
        <f t="shared" si="7"/>
        <v>0</v>
      </c>
      <c r="S79" s="374">
        <f t="shared" si="8"/>
        <v>2</v>
      </c>
      <c r="T79" s="247"/>
      <c r="U79" s="375">
        <f t="shared" si="9"/>
        <v>2</v>
      </c>
      <c r="V79" s="96"/>
      <c r="W79" s="386">
        <f t="shared" si="10"/>
        <v>0</v>
      </c>
      <c r="X79" s="157"/>
      <c r="Y79" s="157"/>
      <c r="Z79" s="157">
        <f>COUNTA(X79:Y79)</f>
        <v>0</v>
      </c>
      <c r="AA79" s="157"/>
      <c r="AB79" s="157"/>
      <c r="AC79" s="157"/>
      <c r="AD79" s="387">
        <f t="shared" si="11"/>
        <v>0</v>
      </c>
      <c r="AE79" s="489">
        <f>W79+Z79+AD79</f>
        <v>0</v>
      </c>
      <c r="AF79" s="490">
        <f>SUM(S79+AE79)</f>
        <v>2</v>
      </c>
      <c r="AG79" s="359"/>
      <c r="AH79" s="359"/>
      <c r="AI79" s="388">
        <f t="shared" si="12"/>
        <v>0</v>
      </c>
      <c r="AJ79" s="359"/>
      <c r="AK79" s="359"/>
      <c r="AL79" s="388">
        <f t="shared" si="13"/>
        <v>0</v>
      </c>
      <c r="AM79" s="359"/>
      <c r="AN79" s="359"/>
      <c r="AO79" s="388">
        <f t="shared" si="14"/>
        <v>0</v>
      </c>
      <c r="AP79" s="360"/>
      <c r="AQ79" s="360"/>
      <c r="AR79" s="388">
        <f t="shared" si="15"/>
        <v>0</v>
      </c>
      <c r="AS79" s="388">
        <f t="shared" si="16"/>
        <v>0</v>
      </c>
      <c r="AT79" s="503">
        <f t="shared" si="17"/>
        <v>2</v>
      </c>
    </row>
    <row r="80" spans="1:46">
      <c r="A80" s="674" t="s">
        <v>209</v>
      </c>
      <c r="B80" s="621" t="s">
        <v>210</v>
      </c>
      <c r="C80" s="120" t="s">
        <v>211</v>
      </c>
      <c r="D80" s="120" t="s">
        <v>212</v>
      </c>
      <c r="E80" s="275" t="s">
        <v>217</v>
      </c>
      <c r="F80" s="677">
        <f>COUNTA(B80:E82)</f>
        <v>9</v>
      </c>
      <c r="G80" s="427" t="s">
        <v>496</v>
      </c>
      <c r="H80" s="427" t="s">
        <v>497</v>
      </c>
      <c r="I80" s="121"/>
      <c r="J80" s="342"/>
      <c r="K80" s="677">
        <f>COUNTA(G80:J82)</f>
        <v>2</v>
      </c>
      <c r="L80" s="271" t="s">
        <v>213</v>
      </c>
      <c r="M80" s="19" t="s">
        <v>405</v>
      </c>
      <c r="N80" s="19" t="s">
        <v>495</v>
      </c>
      <c r="O80" s="349" t="s">
        <v>578</v>
      </c>
      <c r="P80" s="677">
        <f>COUNTA(L80:O82)</f>
        <v>5</v>
      </c>
      <c r="Q80" s="356"/>
      <c r="R80" s="680">
        <f>COUNTA(Q80:Q82)</f>
        <v>0</v>
      </c>
      <c r="S80" s="654">
        <f>F80+K80+P80+R80</f>
        <v>16</v>
      </c>
      <c r="T80" s="351"/>
      <c r="U80" s="656">
        <f>S80+COUNTA(T80:T82)</f>
        <v>16</v>
      </c>
      <c r="V80" s="22"/>
      <c r="W80" s="652">
        <f>COUNTA(V80:V82)</f>
        <v>0</v>
      </c>
      <c r="X80" s="342"/>
      <c r="Y80" s="612"/>
      <c r="Z80" s="671">
        <f>COUNTA(X80:Y82)</f>
        <v>0</v>
      </c>
      <c r="AA80" s="135"/>
      <c r="AB80" s="135"/>
      <c r="AC80" s="135"/>
      <c r="AD80" s="680">
        <f>COUNTA(AA80:AC82)</f>
        <v>0</v>
      </c>
      <c r="AE80" s="690">
        <f>W80+Z80+AD80</f>
        <v>0</v>
      </c>
      <c r="AF80" s="692">
        <f>SUM(S80+AE80)</f>
        <v>16</v>
      </c>
      <c r="AG80" s="144"/>
      <c r="AH80" s="144"/>
      <c r="AI80" s="694">
        <f>COUNTA(AG80:AH82)</f>
        <v>0</v>
      </c>
      <c r="AJ80" s="144"/>
      <c r="AK80" s="144"/>
      <c r="AL80" s="694">
        <f>COUNTA(AJ80:AK82)</f>
        <v>0</v>
      </c>
      <c r="AM80" s="144"/>
      <c r="AN80" s="144"/>
      <c r="AO80" s="694">
        <f>COUNTA(AM80:AN82)</f>
        <v>0</v>
      </c>
      <c r="AP80" s="350"/>
      <c r="AQ80" s="350"/>
      <c r="AR80" s="694">
        <f>COUNTA(AP80:AQ82)</f>
        <v>0</v>
      </c>
      <c r="AS80" s="694">
        <f>AI80+AL80+AO80+AR80</f>
        <v>0</v>
      </c>
      <c r="AT80" s="696">
        <f>AF80+AS80</f>
        <v>16</v>
      </c>
    </row>
    <row r="81" spans="1:46" ht="16.5" customHeight="1">
      <c r="A81" s="675"/>
      <c r="B81" s="48" t="s">
        <v>216</v>
      </c>
      <c r="C81" s="251" t="s">
        <v>214</v>
      </c>
      <c r="D81" s="275" t="s">
        <v>215</v>
      </c>
      <c r="E81" s="176" t="s">
        <v>355</v>
      </c>
      <c r="F81" s="678"/>
      <c r="G81" s="50"/>
      <c r="H81" s="364"/>
      <c r="I81" s="321"/>
      <c r="J81" s="48"/>
      <c r="K81" s="678"/>
      <c r="L81" s="607" t="s">
        <v>596</v>
      </c>
      <c r="M81" s="50"/>
      <c r="N81" s="50"/>
      <c r="O81" s="27"/>
      <c r="P81" s="678"/>
      <c r="Q81" s="145"/>
      <c r="R81" s="681"/>
      <c r="S81" s="683"/>
      <c r="T81" s="282"/>
      <c r="U81" s="656"/>
      <c r="V81" s="30"/>
      <c r="W81" s="686"/>
      <c r="X81" s="24"/>
      <c r="Y81" s="24"/>
      <c r="Z81" s="671"/>
      <c r="AA81" s="146"/>
      <c r="AB81" s="146"/>
      <c r="AC81" s="146"/>
      <c r="AD81" s="680"/>
      <c r="AE81" s="690"/>
      <c r="AF81" s="692"/>
      <c r="AG81" s="147"/>
      <c r="AH81" s="147"/>
      <c r="AI81" s="694"/>
      <c r="AJ81" s="147"/>
      <c r="AK81" s="147"/>
      <c r="AL81" s="694"/>
      <c r="AM81" s="147"/>
      <c r="AN81" s="147"/>
      <c r="AO81" s="694"/>
      <c r="AP81" s="334"/>
      <c r="AQ81" s="334"/>
      <c r="AR81" s="694"/>
      <c r="AS81" s="694"/>
      <c r="AT81" s="696"/>
    </row>
    <row r="82" spans="1:46" ht="17.25" customHeight="1" thickBot="1">
      <c r="A82" s="676"/>
      <c r="B82" s="288" t="s">
        <v>528</v>
      </c>
      <c r="C82" s="288"/>
      <c r="D82" s="285"/>
      <c r="E82" s="61"/>
      <c r="F82" s="679"/>
      <c r="G82" s="55"/>
      <c r="H82" s="53"/>
      <c r="I82" s="55"/>
      <c r="J82" s="35"/>
      <c r="K82" s="679"/>
      <c r="L82" s="55"/>
      <c r="M82" s="55"/>
      <c r="N82" s="55"/>
      <c r="O82" s="35"/>
      <c r="P82" s="679"/>
      <c r="Q82" s="148"/>
      <c r="R82" s="682"/>
      <c r="S82" s="684"/>
      <c r="T82" s="283"/>
      <c r="U82" s="685"/>
      <c r="V82" s="37"/>
      <c r="W82" s="687"/>
      <c r="X82" s="286"/>
      <c r="Y82" s="583"/>
      <c r="Z82" s="688"/>
      <c r="AA82" s="138"/>
      <c r="AB82" s="138"/>
      <c r="AC82" s="138"/>
      <c r="AD82" s="689"/>
      <c r="AE82" s="691"/>
      <c r="AF82" s="693"/>
      <c r="AG82" s="149"/>
      <c r="AH82" s="149"/>
      <c r="AI82" s="695"/>
      <c r="AJ82" s="149"/>
      <c r="AK82" s="149"/>
      <c r="AL82" s="695"/>
      <c r="AM82" s="149"/>
      <c r="AN82" s="149"/>
      <c r="AO82" s="695"/>
      <c r="AP82" s="308"/>
      <c r="AQ82" s="308"/>
      <c r="AR82" s="695"/>
      <c r="AS82" s="695"/>
      <c r="AT82" s="697"/>
    </row>
    <row r="83" spans="1:46">
      <c r="A83" s="876" t="s">
        <v>218</v>
      </c>
      <c r="B83" s="19" t="s">
        <v>219</v>
      </c>
      <c r="C83" s="251" t="s">
        <v>317</v>
      </c>
      <c r="D83" s="19" t="s">
        <v>220</v>
      </c>
      <c r="E83" s="122" t="s">
        <v>224</v>
      </c>
      <c r="F83" s="677">
        <f>COUNTA(B83:E84)</f>
        <v>6</v>
      </c>
      <c r="G83" s="151" t="s">
        <v>221</v>
      </c>
      <c r="H83" s="120" t="s">
        <v>223</v>
      </c>
      <c r="I83" s="120"/>
      <c r="J83" s="19"/>
      <c r="K83" s="714">
        <f>COUNTA(G83:J84)</f>
        <v>2</v>
      </c>
      <c r="L83" s="19" t="s">
        <v>459</v>
      </c>
      <c r="M83" s="121"/>
      <c r="N83" s="121"/>
      <c r="O83" s="19"/>
      <c r="P83" s="714">
        <f>COUNTA(L83:O84)</f>
        <v>1</v>
      </c>
      <c r="Q83" s="19"/>
      <c r="R83" s="880">
        <f>COUNTA(Q83:Q84)</f>
        <v>0</v>
      </c>
      <c r="S83" s="654">
        <f>F83+K83+P83+R83</f>
        <v>9</v>
      </c>
      <c r="T83" s="284"/>
      <c r="U83" s="656">
        <f>S83+COUNTA(T83:T84)</f>
        <v>9</v>
      </c>
      <c r="V83" s="22"/>
      <c r="W83" s="652">
        <f>COUNTA(V83:V84)</f>
        <v>0</v>
      </c>
      <c r="X83" s="135"/>
      <c r="Y83" s="589"/>
      <c r="Z83" s="671">
        <f>COUNTA(X83:Y84)</f>
        <v>0</v>
      </c>
      <c r="AA83" s="135"/>
      <c r="AB83" s="135"/>
      <c r="AC83" s="135"/>
      <c r="AD83" s="680">
        <f>COUNTA(AA83:AC84)</f>
        <v>0</v>
      </c>
      <c r="AE83" s="642">
        <f>W83+Z83+AD83</f>
        <v>0</v>
      </c>
      <c r="AF83" s="692">
        <f>SUM(S83+AE83)</f>
        <v>9</v>
      </c>
      <c r="AG83" s="144"/>
      <c r="AH83" s="144"/>
      <c r="AI83" s="694">
        <f>COUNTA(AG83:AH84)</f>
        <v>0</v>
      </c>
      <c r="AJ83" s="144"/>
      <c r="AK83" s="144"/>
      <c r="AL83" s="694">
        <f>COUNTA(AJ83:AK84)</f>
        <v>0</v>
      </c>
      <c r="AM83" s="144"/>
      <c r="AN83" s="144"/>
      <c r="AO83" s="694">
        <f>COUNTA(AM83:AN84)</f>
        <v>0</v>
      </c>
      <c r="AP83" s="75"/>
      <c r="AQ83" s="75"/>
      <c r="AR83" s="883">
        <f>COUNTA(AP83:AQ84)</f>
        <v>0</v>
      </c>
      <c r="AS83" s="694">
        <f>AI83+AL83+AO83+AR83</f>
        <v>0</v>
      </c>
      <c r="AT83" s="696">
        <f>AF83+AS83</f>
        <v>9</v>
      </c>
    </row>
    <row r="84" spans="1:46" ht="17.25" customHeight="1" thickBot="1">
      <c r="A84" s="879"/>
      <c r="B84" s="122" t="s">
        <v>225</v>
      </c>
      <c r="C84" s="151" t="s">
        <v>222</v>
      </c>
      <c r="D84" s="122"/>
      <c r="E84" s="122"/>
      <c r="F84" s="678"/>
      <c r="G84" s="123"/>
      <c r="H84" s="123"/>
      <c r="I84" s="123"/>
      <c r="J84" s="122"/>
      <c r="K84" s="721"/>
      <c r="L84" s="123"/>
      <c r="M84" s="123"/>
      <c r="N84" s="593"/>
      <c r="O84" s="122"/>
      <c r="P84" s="721"/>
      <c r="Q84" s="122"/>
      <c r="R84" s="686"/>
      <c r="S84" s="654"/>
      <c r="T84" s="106"/>
      <c r="U84" s="656"/>
      <c r="V84" s="82"/>
      <c r="W84" s="652"/>
      <c r="X84" s="3"/>
      <c r="Y84" s="587"/>
      <c r="Z84" s="671"/>
      <c r="AA84" s="3"/>
      <c r="AB84" s="3"/>
      <c r="AC84" s="3"/>
      <c r="AD84" s="680"/>
      <c r="AE84" s="642"/>
      <c r="AF84" s="692"/>
      <c r="AG84" s="152"/>
      <c r="AH84" s="152"/>
      <c r="AI84" s="695"/>
      <c r="AJ84" s="152"/>
      <c r="AK84" s="152"/>
      <c r="AL84" s="695"/>
      <c r="AM84" s="152"/>
      <c r="AN84" s="152"/>
      <c r="AO84" s="695"/>
      <c r="AP84" s="308"/>
      <c r="AQ84" s="308"/>
      <c r="AR84" s="695"/>
      <c r="AS84" s="695"/>
      <c r="AT84" s="696"/>
    </row>
    <row r="85" spans="1:46" ht="16.5" thickBot="1">
      <c r="A85" s="153" t="s">
        <v>226</v>
      </c>
      <c r="B85" s="276" t="s">
        <v>227</v>
      </c>
      <c r="C85" s="93" t="s">
        <v>228</v>
      </c>
      <c r="D85" s="276" t="s">
        <v>229</v>
      </c>
      <c r="E85" s="276"/>
      <c r="F85" s="94">
        <f>COUNTA(B85:E85)</f>
        <v>3</v>
      </c>
      <c r="G85" s="154" t="s">
        <v>230</v>
      </c>
      <c r="H85" s="154" t="s">
        <v>231</v>
      </c>
      <c r="I85" s="155" t="s">
        <v>232</v>
      </c>
      <c r="J85" s="260"/>
      <c r="K85" s="94">
        <f>COUNTA(G85:J85)</f>
        <v>3</v>
      </c>
      <c r="L85" s="154" t="s">
        <v>233</v>
      </c>
      <c r="M85" s="154" t="s">
        <v>562</v>
      </c>
      <c r="N85" s="604" t="s">
        <v>577</v>
      </c>
      <c r="O85" s="93"/>
      <c r="P85" s="93">
        <f>COUNTA(L85:O85)</f>
        <v>3</v>
      </c>
      <c r="Q85" s="156"/>
      <c r="R85" s="373">
        <f>COUNTA(Q85)</f>
        <v>0</v>
      </c>
      <c r="S85" s="382">
        <f>F85+K85+P85+R85</f>
        <v>9</v>
      </c>
      <c r="T85" s="95"/>
      <c r="U85" s="375">
        <f>S85+COUNTA(T85)</f>
        <v>9</v>
      </c>
      <c r="V85" s="96"/>
      <c r="W85" s="96">
        <f>COUNTA(V85)</f>
        <v>0</v>
      </c>
      <c r="X85" s="157"/>
      <c r="Y85" s="157"/>
      <c r="Z85" s="157">
        <f>COUNTA(X85:Y85)</f>
        <v>0</v>
      </c>
      <c r="AA85" s="157"/>
      <c r="AB85" s="157"/>
      <c r="AC85" s="157"/>
      <c r="AD85" s="373">
        <f>COUNTA(AA85:AC85)</f>
        <v>0</v>
      </c>
      <c r="AE85" s="491">
        <f>W85+Z85+AD85</f>
        <v>0</v>
      </c>
      <c r="AF85" s="492">
        <f>SUM(S85+AE85)</f>
        <v>9</v>
      </c>
      <c r="AG85" s="158"/>
      <c r="AH85" s="158"/>
      <c r="AI85" s="376">
        <f>COUNTA(AG85:AH85)</f>
        <v>0</v>
      </c>
      <c r="AJ85" s="158"/>
      <c r="AK85" s="158"/>
      <c r="AL85" s="376">
        <f>COUNTA(AJ85:AK85)</f>
        <v>0</v>
      </c>
      <c r="AM85" s="158"/>
      <c r="AN85" s="158"/>
      <c r="AO85" s="376">
        <f>COUNTA(AM85:AN85)</f>
        <v>0</v>
      </c>
      <c r="AP85" s="159"/>
      <c r="AQ85" s="159"/>
      <c r="AR85" s="376">
        <f>COUNTA(AP85:AQ85)</f>
        <v>0</v>
      </c>
      <c r="AS85" s="376">
        <f>AI85+AL85+AO85+AR85</f>
        <v>0</v>
      </c>
      <c r="AT85" s="500">
        <f>AF85+AS85</f>
        <v>9</v>
      </c>
    </row>
    <row r="86" spans="1:46">
      <c r="A86" s="674" t="s">
        <v>234</v>
      </c>
      <c r="B86" s="19" t="s">
        <v>235</v>
      </c>
      <c r="C86" s="271" t="s">
        <v>412</v>
      </c>
      <c r="D86" s="19"/>
      <c r="E86" s="160"/>
      <c r="F86" s="833">
        <f>COUNTA(B86:E87)</f>
        <v>2</v>
      </c>
      <c r="G86" s="120" t="s">
        <v>323</v>
      </c>
      <c r="H86" s="151" t="s">
        <v>236</v>
      </c>
      <c r="I86" s="165" t="s">
        <v>237</v>
      </c>
      <c r="J86" s="165" t="s">
        <v>238</v>
      </c>
      <c r="K86" s="878">
        <f>COUNTA(G86:J87)</f>
        <v>5</v>
      </c>
      <c r="L86" s="271" t="s">
        <v>473</v>
      </c>
      <c r="M86" s="274" t="s">
        <v>474</v>
      </c>
      <c r="N86" s="348"/>
      <c r="O86" s="19"/>
      <c r="P86" s="888">
        <f>COUNTA(L86:O87)</f>
        <v>2</v>
      </c>
      <c r="Q86" s="18"/>
      <c r="R86" s="889">
        <f>COUNTA(Q86:Q87)</f>
        <v>0</v>
      </c>
      <c r="S86" s="654">
        <f>F86+K86+P86+R86</f>
        <v>9</v>
      </c>
      <c r="T86" s="266"/>
      <c r="U86" s="656">
        <f>S86+COUNTA(T86:T87)</f>
        <v>9</v>
      </c>
      <c r="V86" s="22"/>
      <c r="W86" s="652">
        <f>COUNTA(V86:V87)</f>
        <v>0</v>
      </c>
      <c r="X86" s="135"/>
      <c r="Y86" s="589"/>
      <c r="Z86" s="671">
        <f>COUNTA(X86:Y87)</f>
        <v>0</v>
      </c>
      <c r="AA86" s="135"/>
      <c r="AB86" s="135"/>
      <c r="AC86" s="135"/>
      <c r="AD86" s="680">
        <f>COUNTA(AA86:AC87)</f>
        <v>0</v>
      </c>
      <c r="AE86" s="642">
        <f>W86+Z86+AD86</f>
        <v>0</v>
      </c>
      <c r="AF86" s="882">
        <f>SUM(S86+AE86)</f>
        <v>9</v>
      </c>
      <c r="AG86" s="161"/>
      <c r="AH86" s="161"/>
      <c r="AI86" s="657">
        <f>COUNTA(AG86:AH87)</f>
        <v>0</v>
      </c>
      <c r="AJ86" s="161"/>
      <c r="AK86" s="161"/>
      <c r="AL86" s="657">
        <f>COUNTA(AJ86:AK87)</f>
        <v>0</v>
      </c>
      <c r="AM86" s="161"/>
      <c r="AN86" s="161"/>
      <c r="AO86" s="657">
        <f>COUNTA(AM86:AN87)</f>
        <v>0</v>
      </c>
      <c r="AP86" s="75"/>
      <c r="AQ86" s="75"/>
      <c r="AR86" s="657">
        <f>COUNTA(AP86:AQ87)</f>
        <v>0</v>
      </c>
      <c r="AS86" s="657">
        <f>AI86+AL86+AO86+AR86</f>
        <v>0</v>
      </c>
      <c r="AT86" s="673">
        <f>AF86+AS86</f>
        <v>9</v>
      </c>
    </row>
    <row r="87" spans="1:46" ht="17.25" customHeight="1" thickBot="1">
      <c r="A87" s="884"/>
      <c r="B87" s="122"/>
      <c r="C87" s="162"/>
      <c r="D87" s="35"/>
      <c r="E87" s="362"/>
      <c r="F87" s="885"/>
      <c r="G87" s="163" t="s">
        <v>504</v>
      </c>
      <c r="H87" s="163"/>
      <c r="I87" s="163"/>
      <c r="J87" s="257"/>
      <c r="K87" s="871"/>
      <c r="L87" s="123"/>
      <c r="M87" s="123"/>
      <c r="N87" s="123"/>
      <c r="O87" s="122"/>
      <c r="P87" s="871"/>
      <c r="Q87" s="80"/>
      <c r="R87" s="887"/>
      <c r="S87" s="654"/>
      <c r="T87" s="106"/>
      <c r="U87" s="656"/>
      <c r="V87" s="82"/>
      <c r="W87" s="652"/>
      <c r="X87" s="320"/>
      <c r="Y87" s="613"/>
      <c r="Z87" s="671"/>
      <c r="AA87" s="3"/>
      <c r="AB87" s="3"/>
      <c r="AC87" s="3"/>
      <c r="AD87" s="680"/>
      <c r="AE87" s="642"/>
      <c r="AF87" s="882"/>
      <c r="AG87" s="164"/>
      <c r="AH87" s="164"/>
      <c r="AI87" s="881"/>
      <c r="AJ87" s="164"/>
      <c r="AK87" s="164"/>
      <c r="AL87" s="881"/>
      <c r="AM87" s="164"/>
      <c r="AN87" s="164"/>
      <c r="AO87" s="881"/>
      <c r="AP87" s="299"/>
      <c r="AQ87" s="299"/>
      <c r="AR87" s="881"/>
      <c r="AS87" s="881"/>
      <c r="AT87" s="673"/>
    </row>
    <row r="88" spans="1:46">
      <c r="A88" s="661" t="s">
        <v>239</v>
      </c>
      <c r="B88" s="265" t="s">
        <v>240</v>
      </c>
      <c r="C88" s="40" t="s">
        <v>241</v>
      </c>
      <c r="D88" s="273" t="s">
        <v>242</v>
      </c>
      <c r="E88" s="271" t="s">
        <v>375</v>
      </c>
      <c r="F88" s="836">
        <f>COUNTA(B88:E89)</f>
        <v>7</v>
      </c>
      <c r="G88" s="165"/>
      <c r="H88" s="165"/>
      <c r="I88" s="165"/>
      <c r="J88" s="24"/>
      <c r="K88" s="713">
        <f>COUNTA(G88:J89)</f>
        <v>0</v>
      </c>
      <c r="L88" s="274" t="s">
        <v>475</v>
      </c>
      <c r="M88" s="603" t="s">
        <v>548</v>
      </c>
      <c r="N88" s="42"/>
      <c r="O88" s="40"/>
      <c r="P88" s="716">
        <f>COUNTA(L88:O89)</f>
        <v>2</v>
      </c>
      <c r="Q88" s="40"/>
      <c r="R88" s="886">
        <f>COUNTA(Q88:Q89)</f>
        <v>0</v>
      </c>
      <c r="S88" s="653">
        <f>F88+K88+P88+R88</f>
        <v>9</v>
      </c>
      <c r="T88" s="266"/>
      <c r="U88" s="655">
        <f>S88+COUNTA(T88:T89)</f>
        <v>9</v>
      </c>
      <c r="V88" s="46"/>
      <c r="W88" s="651">
        <f>COUNTA(V88:V89)</f>
        <v>0</v>
      </c>
      <c r="X88" s="564"/>
      <c r="Y88" s="564"/>
      <c r="Z88" s="670">
        <f>COUNTA(X88:Y89)</f>
        <v>0</v>
      </c>
      <c r="AA88" s="140"/>
      <c r="AB88" s="140"/>
      <c r="AC88" s="140"/>
      <c r="AD88" s="664">
        <f>COUNTA(AA88:AC89)</f>
        <v>0</v>
      </c>
      <c r="AE88" s="666">
        <f>W88+Z88+AD88</f>
        <v>0</v>
      </c>
      <c r="AF88" s="668">
        <f>SUM(S88+AE88)</f>
        <v>9</v>
      </c>
      <c r="AG88" s="167"/>
      <c r="AH88" s="167"/>
      <c r="AI88" s="657">
        <f>COUNTA(AG88:AH89)</f>
        <v>0</v>
      </c>
      <c r="AJ88" s="167"/>
      <c r="AK88" s="167"/>
      <c r="AL88" s="657">
        <f>COUNTA(AJ88:AK89)</f>
        <v>0</v>
      </c>
      <c r="AM88" s="167"/>
      <c r="AN88" s="167"/>
      <c r="AO88" s="657">
        <f>COUNTA(AM88:AN89)</f>
        <v>0</v>
      </c>
      <c r="AP88" s="75"/>
      <c r="AQ88" s="75"/>
      <c r="AR88" s="657">
        <f>COUNTA(AP88:AQ89)</f>
        <v>0</v>
      </c>
      <c r="AS88" s="657">
        <f>AI88+AL88+AO88+AR88</f>
        <v>0</v>
      </c>
      <c r="AT88" s="659">
        <f>AF88+AS88</f>
        <v>9</v>
      </c>
    </row>
    <row r="89" spans="1:46" ht="16.5" thickBot="1">
      <c r="A89" s="884"/>
      <c r="B89" s="122" t="s">
        <v>402</v>
      </c>
      <c r="C89" s="271" t="s">
        <v>568</v>
      </c>
      <c r="D89" s="7" t="s">
        <v>411</v>
      </c>
      <c r="E89" s="122"/>
      <c r="F89" s="885"/>
      <c r="G89" s="79"/>
      <c r="H89" s="163"/>
      <c r="I89" s="132"/>
      <c r="J89" s="163"/>
      <c r="K89" s="871"/>
      <c r="L89" s="123"/>
      <c r="M89" s="123"/>
      <c r="N89" s="123"/>
      <c r="O89" s="122"/>
      <c r="P89" s="871"/>
      <c r="Q89" s="122"/>
      <c r="R89" s="887"/>
      <c r="S89" s="654"/>
      <c r="T89" s="106"/>
      <c r="U89" s="656"/>
      <c r="V89" s="82"/>
      <c r="W89" s="652"/>
      <c r="X89" s="3"/>
      <c r="Y89" s="587"/>
      <c r="Z89" s="671"/>
      <c r="AA89" s="3"/>
      <c r="AB89" s="3"/>
      <c r="AC89" s="3"/>
      <c r="AD89" s="669"/>
      <c r="AE89" s="890"/>
      <c r="AF89" s="882"/>
      <c r="AG89" s="164"/>
      <c r="AH89" s="164"/>
      <c r="AI89" s="672"/>
      <c r="AJ89" s="164"/>
      <c r="AK89" s="164"/>
      <c r="AL89" s="672"/>
      <c r="AM89" s="164"/>
      <c r="AN89" s="164"/>
      <c r="AO89" s="672"/>
      <c r="AP89" s="298"/>
      <c r="AQ89" s="298"/>
      <c r="AR89" s="881"/>
      <c r="AS89" s="672"/>
      <c r="AT89" s="673"/>
    </row>
    <row r="90" spans="1:46" ht="17.25" customHeight="1" thickBot="1">
      <c r="A90" s="83" t="s">
        <v>243</v>
      </c>
      <c r="B90" s="891"/>
      <c r="C90" s="893"/>
      <c r="D90" s="893"/>
      <c r="E90" s="892"/>
      <c r="F90" s="84">
        <f>SUM(F91:F97)</f>
        <v>11</v>
      </c>
      <c r="G90" s="891"/>
      <c r="H90" s="893"/>
      <c r="I90" s="893"/>
      <c r="J90" s="892"/>
      <c r="K90" s="84">
        <f>SUM(K91:K97)</f>
        <v>13</v>
      </c>
      <c r="L90" s="891"/>
      <c r="M90" s="893"/>
      <c r="N90" s="893"/>
      <c r="O90" s="892"/>
      <c r="P90" s="84">
        <f>SUM(P91:P97)</f>
        <v>2</v>
      </c>
      <c r="Q90" s="84"/>
      <c r="R90" s="84">
        <f>SUM(R91:R97)</f>
        <v>0</v>
      </c>
      <c r="S90" s="84">
        <f>SUM(S91:S97)</f>
        <v>26</v>
      </c>
      <c r="T90" s="84"/>
      <c r="U90" s="84">
        <f>SUM(U91:U97)</f>
        <v>26</v>
      </c>
      <c r="V90" s="84"/>
      <c r="W90" s="84">
        <f>SUM(W91:W97)</f>
        <v>0</v>
      </c>
      <c r="X90" s="84"/>
      <c r="Y90" s="84"/>
      <c r="Z90" s="84">
        <f>SUM(Z91:Z97)</f>
        <v>3</v>
      </c>
      <c r="AA90" s="891"/>
      <c r="AB90" s="893"/>
      <c r="AC90" s="893"/>
      <c r="AD90" s="84">
        <f>SUM(AD91:AD97)</f>
        <v>1</v>
      </c>
      <c r="AE90" s="84">
        <f>SUM(AE91:AE97)</f>
        <v>4</v>
      </c>
      <c r="AF90" s="84">
        <f>U90+AE90</f>
        <v>30</v>
      </c>
      <c r="AG90" s="891"/>
      <c r="AH90" s="893"/>
      <c r="AI90" s="84">
        <f>SUM(AI91:AI97)</f>
        <v>0</v>
      </c>
      <c r="AJ90" s="891"/>
      <c r="AK90" s="893"/>
      <c r="AL90" s="84">
        <f>SUM(AL91:AL97)</f>
        <v>0</v>
      </c>
      <c r="AM90" s="891"/>
      <c r="AN90" s="892"/>
      <c r="AO90" s="84">
        <f>SUM(AO91:AO97)</f>
        <v>0</v>
      </c>
      <c r="AP90" s="891"/>
      <c r="AQ90" s="892"/>
      <c r="AR90" s="84">
        <f>SUM(AR91:AR97)</f>
        <v>0</v>
      </c>
      <c r="AS90" s="84">
        <f>SUM(AS91:AS97)</f>
        <v>0</v>
      </c>
      <c r="AT90" s="85">
        <f>SUM(AT91:AT97)</f>
        <v>30</v>
      </c>
    </row>
    <row r="91" spans="1:46">
      <c r="A91" s="876" t="s">
        <v>244</v>
      </c>
      <c r="B91" s="19" t="s">
        <v>245</v>
      </c>
      <c r="C91" s="19" t="s">
        <v>246</v>
      </c>
      <c r="D91" s="19"/>
      <c r="E91" s="19"/>
      <c r="F91" s="677">
        <f>COUNTA(B91:E92)</f>
        <v>2</v>
      </c>
      <c r="G91" s="121" t="s">
        <v>338</v>
      </c>
      <c r="H91" s="121" t="s">
        <v>247</v>
      </c>
      <c r="I91" s="121" t="s">
        <v>248</v>
      </c>
      <c r="J91" s="19" t="s">
        <v>249</v>
      </c>
      <c r="K91" s="677">
        <f>COUNTA(G91:J92)</f>
        <v>7</v>
      </c>
      <c r="L91" s="121"/>
      <c r="M91" s="121"/>
      <c r="N91" s="121"/>
      <c r="O91" s="19"/>
      <c r="P91" s="669">
        <f>COUNTA(L91:O92)</f>
        <v>0</v>
      </c>
      <c r="Q91" s="168"/>
      <c r="R91" s="669">
        <f>COUNTA(Q91:Q92)</f>
        <v>0</v>
      </c>
      <c r="S91" s="654">
        <f>F91+K91+P91+R91</f>
        <v>9</v>
      </c>
      <c r="T91" s="266"/>
      <c r="U91" s="656">
        <f>S91+COUNTA(T91:T92)</f>
        <v>9</v>
      </c>
      <c r="V91" s="22"/>
      <c r="W91" s="652">
        <f>COUNTA(V91:V92)</f>
        <v>0</v>
      </c>
      <c r="X91" s="168"/>
      <c r="Y91" s="616"/>
      <c r="Z91" s="671">
        <f>COUNTA(X91:Y92)</f>
        <v>0</v>
      </c>
      <c r="AA91" s="295" t="s">
        <v>361</v>
      </c>
      <c r="AB91" s="135"/>
      <c r="AC91" s="135"/>
      <c r="AD91" s="669">
        <f>COUNTA(AA91:AC92)</f>
        <v>1</v>
      </c>
      <c r="AE91" s="890">
        <f>W91+Z91+AD91</f>
        <v>1</v>
      </c>
      <c r="AF91" s="882">
        <f>SUM(S91+AE91)</f>
        <v>10</v>
      </c>
      <c r="AG91" s="169"/>
      <c r="AH91" s="169"/>
      <c r="AI91" s="672">
        <f>COUNTA(AG91:AH92)</f>
        <v>0</v>
      </c>
      <c r="AJ91" s="169"/>
      <c r="AK91" s="169"/>
      <c r="AL91" s="672">
        <f>COUNTA(AJ91:AK92)</f>
        <v>0</v>
      </c>
      <c r="AM91" s="169"/>
      <c r="AN91" s="169"/>
      <c r="AO91" s="672">
        <f>COUNTA(AM91:AN92)</f>
        <v>0</v>
      </c>
      <c r="AP91" s="75"/>
      <c r="AQ91" s="75"/>
      <c r="AR91" s="657">
        <f>COUNTA(AP91:AQ92)</f>
        <v>0</v>
      </c>
      <c r="AS91" s="672">
        <f>AI91+AL91+AO91+AR91</f>
        <v>0</v>
      </c>
      <c r="AT91" s="673">
        <f>AF91+AS91</f>
        <v>10</v>
      </c>
    </row>
    <row r="92" spans="1:46" ht="17.25" customHeight="1" thickBot="1">
      <c r="A92" s="876"/>
      <c r="B92" s="122"/>
      <c r="C92" s="122"/>
      <c r="D92" s="122"/>
      <c r="E92" s="285"/>
      <c r="F92" s="678"/>
      <c r="G92" s="79" t="s">
        <v>250</v>
      </c>
      <c r="H92" s="79" t="s">
        <v>251</v>
      </c>
      <c r="I92" s="577" t="s">
        <v>394</v>
      </c>
      <c r="J92" s="79"/>
      <c r="K92" s="678"/>
      <c r="L92" s="55"/>
      <c r="M92" s="55"/>
      <c r="N92" s="55"/>
      <c r="O92" s="122"/>
      <c r="P92" s="681"/>
      <c r="Q92" s="9"/>
      <c r="R92" s="669"/>
      <c r="S92" s="654"/>
      <c r="T92" s="106"/>
      <c r="U92" s="656"/>
      <c r="V92" s="82"/>
      <c r="W92" s="652"/>
      <c r="X92" s="9"/>
      <c r="Y92" s="584"/>
      <c r="Z92" s="671"/>
      <c r="AA92" s="3"/>
      <c r="AB92" s="3"/>
      <c r="AC92" s="3"/>
      <c r="AD92" s="669"/>
      <c r="AE92" s="890"/>
      <c r="AF92" s="882"/>
      <c r="AG92" s="171"/>
      <c r="AH92" s="171"/>
      <c r="AI92" s="881"/>
      <c r="AJ92" s="171"/>
      <c r="AK92" s="171"/>
      <c r="AL92" s="881"/>
      <c r="AM92" s="171"/>
      <c r="AN92" s="171"/>
      <c r="AO92" s="881"/>
      <c r="AP92" s="299"/>
      <c r="AQ92" s="299"/>
      <c r="AR92" s="881"/>
      <c r="AS92" s="881"/>
      <c r="AT92" s="673"/>
    </row>
    <row r="93" spans="1:46">
      <c r="A93" s="661" t="s">
        <v>252</v>
      </c>
      <c r="B93" s="274" t="s">
        <v>253</v>
      </c>
      <c r="C93" s="559" t="s">
        <v>399</v>
      </c>
      <c r="D93" s="559" t="s">
        <v>530</v>
      </c>
      <c r="E93" s="618" t="s">
        <v>442</v>
      </c>
      <c r="F93" s="663">
        <f>COUNTA(B93:E94)</f>
        <v>4</v>
      </c>
      <c r="G93" s="40" t="s">
        <v>400</v>
      </c>
      <c r="H93" s="40" t="s">
        <v>341</v>
      </c>
      <c r="I93" s="292" t="s">
        <v>339</v>
      </c>
      <c r="J93" s="40"/>
      <c r="K93" s="663">
        <f>COUNTA(G93:J94)</f>
        <v>3</v>
      </c>
      <c r="L93" s="19"/>
      <c r="M93" s="19"/>
      <c r="O93" s="40"/>
      <c r="P93" s="664">
        <f>COUNTA(L93:O94)</f>
        <v>0</v>
      </c>
      <c r="Q93" s="140"/>
      <c r="R93" s="664">
        <f>COUNTA(Q93:Q94)</f>
        <v>0</v>
      </c>
      <c r="S93" s="653">
        <f>F93+K93+P93+R93</f>
        <v>7</v>
      </c>
      <c r="T93" s="266"/>
      <c r="U93" s="655">
        <f>S93+COUNTA(T93:T94)</f>
        <v>7</v>
      </c>
      <c r="V93" s="46"/>
      <c r="W93" s="651">
        <f>COUNTA(V93:V94)</f>
        <v>0</v>
      </c>
      <c r="X93" s="563" t="s">
        <v>540</v>
      </c>
      <c r="Y93" s="617" t="s">
        <v>589</v>
      </c>
      <c r="Z93" s="670">
        <f>COUNTA(X93:Y94)</f>
        <v>3</v>
      </c>
      <c r="AA93" s="140"/>
      <c r="AB93" s="140"/>
      <c r="AC93" s="140"/>
      <c r="AD93" s="664">
        <f>COUNTA(AA93:AC94)</f>
        <v>0</v>
      </c>
      <c r="AE93" s="666">
        <f>W93+Z93+AD93</f>
        <v>3</v>
      </c>
      <c r="AF93" s="668">
        <f>SUM(S93+AE93)</f>
        <v>10</v>
      </c>
      <c r="AG93" s="172"/>
      <c r="AH93" s="172"/>
      <c r="AI93" s="657">
        <f>COUNTA(AG93:AH94)</f>
        <v>0</v>
      </c>
      <c r="AJ93" s="172"/>
      <c r="AK93" s="172"/>
      <c r="AL93" s="657">
        <f>COUNTA(AJ93:AK94)</f>
        <v>0</v>
      </c>
      <c r="AM93" s="172"/>
      <c r="AN93" s="172"/>
      <c r="AO93" s="657">
        <f>COUNTA(AM93:AN94)</f>
        <v>0</v>
      </c>
      <c r="AP93" s="75"/>
      <c r="AQ93" s="75"/>
      <c r="AR93" s="657">
        <f>COUNTA(AP93:AQ94)</f>
        <v>0</v>
      </c>
      <c r="AS93" s="657">
        <f>AI93+AL93+AO93+AR93</f>
        <v>0</v>
      </c>
      <c r="AT93" s="659">
        <f>AF93+AS93</f>
        <v>10</v>
      </c>
    </row>
    <row r="94" spans="1:46" ht="17.25" customHeight="1" thickBot="1">
      <c r="A94" s="676"/>
      <c r="B94" s="271"/>
      <c r="C94" s="251"/>
      <c r="D94" s="173"/>
      <c r="E94" s="174"/>
      <c r="F94" s="679"/>
      <c r="G94" s="285"/>
      <c r="H94" s="55"/>
      <c r="I94" s="55"/>
      <c r="J94" s="35"/>
      <c r="K94" s="679"/>
      <c r="L94" s="55"/>
      <c r="M94" s="55"/>
      <c r="N94" s="55"/>
      <c r="O94" s="35"/>
      <c r="P94" s="682"/>
      <c r="Q94" s="138"/>
      <c r="R94" s="875"/>
      <c r="S94" s="816"/>
      <c r="T94" s="90"/>
      <c r="U94" s="685"/>
      <c r="V94" s="37"/>
      <c r="W94" s="815"/>
      <c r="X94" s="602" t="s">
        <v>567</v>
      </c>
      <c r="Y94" s="614"/>
      <c r="Z94" s="688"/>
      <c r="AA94" s="138"/>
      <c r="AB94" s="138"/>
      <c r="AC94" s="138"/>
      <c r="AD94" s="875"/>
      <c r="AE94" s="897"/>
      <c r="AF94" s="898"/>
      <c r="AG94" s="175"/>
      <c r="AH94" s="175"/>
      <c r="AI94" s="881"/>
      <c r="AJ94" s="175"/>
      <c r="AK94" s="175"/>
      <c r="AL94" s="881"/>
      <c r="AM94" s="175"/>
      <c r="AN94" s="175"/>
      <c r="AO94" s="881"/>
      <c r="AP94" s="299"/>
      <c r="AQ94" s="299"/>
      <c r="AR94" s="881"/>
      <c r="AS94" s="881"/>
      <c r="AT94" s="819"/>
    </row>
    <row r="95" spans="1:46">
      <c r="A95" s="661" t="s">
        <v>254</v>
      </c>
      <c r="B95" s="574" t="s">
        <v>255</v>
      </c>
      <c r="C95" s="274" t="s">
        <v>256</v>
      </c>
      <c r="D95" s="40" t="s">
        <v>396</v>
      </c>
      <c r="E95" s="40" t="s">
        <v>397</v>
      </c>
      <c r="F95" s="663">
        <f>COUNTA(B95:E96)</f>
        <v>4</v>
      </c>
      <c r="G95" s="426" t="s">
        <v>314</v>
      </c>
      <c r="H95" s="274" t="s">
        <v>398</v>
      </c>
      <c r="I95" s="274" t="s">
        <v>443</v>
      </c>
      <c r="J95" s="274"/>
      <c r="K95" s="663">
        <f>COUNTA(G95:J96)</f>
        <v>3</v>
      </c>
      <c r="L95" s="42" t="s">
        <v>395</v>
      </c>
      <c r="M95" s="270" t="s">
        <v>566</v>
      </c>
      <c r="N95" s="270"/>
      <c r="O95" s="40"/>
      <c r="P95" s="664">
        <f>COUNTA(L95:O96)</f>
        <v>2</v>
      </c>
      <c r="Q95" s="166"/>
      <c r="R95" s="664">
        <f>COUNTA(Q95:Q96)</f>
        <v>0</v>
      </c>
      <c r="S95" s="653">
        <f>F95+K95+P95+R95</f>
        <v>9</v>
      </c>
      <c r="T95" s="234"/>
      <c r="U95" s="655">
        <f>S95+COUNTA(T95:T96)</f>
        <v>9</v>
      </c>
      <c r="V95" s="46"/>
      <c r="W95" s="651">
        <f>COUNTA(V95:V96)</f>
        <v>0</v>
      </c>
      <c r="X95" s="140"/>
      <c r="Y95" s="589"/>
      <c r="Z95" s="670">
        <f>COUNTA(X95:Y96)</f>
        <v>0</v>
      </c>
      <c r="AA95" s="140"/>
      <c r="AB95" s="140"/>
      <c r="AC95" s="140"/>
      <c r="AD95" s="664">
        <f>COUNTA(AA95:AC96)</f>
        <v>0</v>
      </c>
      <c r="AE95" s="666">
        <f>W95+Z95+AD95</f>
        <v>0</v>
      </c>
      <c r="AF95" s="668">
        <f>SUM(S95+AE95)</f>
        <v>9</v>
      </c>
      <c r="AG95" s="172"/>
      <c r="AH95" s="172"/>
      <c r="AI95" s="657">
        <f>COUNTA(AG95:AH96)</f>
        <v>0</v>
      </c>
      <c r="AJ95" s="172"/>
      <c r="AK95" s="172"/>
      <c r="AL95" s="657">
        <f>COUNTA(AJ95:AK96)</f>
        <v>0</v>
      </c>
      <c r="AM95" s="172"/>
      <c r="AN95" s="172"/>
      <c r="AO95" s="657">
        <f>COUNTA(AM95:AN96)</f>
        <v>0</v>
      </c>
      <c r="AP95" s="75"/>
      <c r="AQ95" s="75"/>
      <c r="AR95" s="657">
        <f>COUNTA(AP95:AQ96)</f>
        <v>0</v>
      </c>
      <c r="AS95" s="657">
        <f>AI95+AL95+AO95+AR95</f>
        <v>0</v>
      </c>
      <c r="AT95" s="659">
        <f>AF95+AS95</f>
        <v>9</v>
      </c>
    </row>
    <row r="96" spans="1:46" ht="17.25" customHeight="1" thickBot="1">
      <c r="A96" s="662"/>
      <c r="B96" s="122"/>
      <c r="C96" s="122"/>
      <c r="D96" s="122"/>
      <c r="E96" s="122"/>
      <c r="F96" s="658"/>
      <c r="G96" s="122"/>
      <c r="H96" s="367"/>
      <c r="I96" s="123"/>
      <c r="J96" s="122"/>
      <c r="K96" s="658"/>
      <c r="L96" s="123"/>
      <c r="M96" s="123"/>
      <c r="N96" s="122"/>
      <c r="O96" s="122"/>
      <c r="P96" s="658"/>
      <c r="Q96" s="368"/>
      <c r="R96" s="669"/>
      <c r="S96" s="665"/>
      <c r="T96" s="330"/>
      <c r="U96" s="656"/>
      <c r="V96" s="82"/>
      <c r="W96" s="652"/>
      <c r="X96" s="3"/>
      <c r="Y96" s="587"/>
      <c r="Z96" s="671"/>
      <c r="AA96" s="3"/>
      <c r="AB96" s="3"/>
      <c r="AC96" s="3"/>
      <c r="AD96" s="658"/>
      <c r="AE96" s="667"/>
      <c r="AF96" s="667"/>
      <c r="AG96" s="171"/>
      <c r="AH96" s="171"/>
      <c r="AI96" s="658"/>
      <c r="AJ96" s="171"/>
      <c r="AK96" s="171"/>
      <c r="AL96" s="658"/>
      <c r="AM96" s="171"/>
      <c r="AN96" s="171"/>
      <c r="AO96" s="658"/>
      <c r="AP96" s="369"/>
      <c r="AQ96" s="369"/>
      <c r="AR96" s="672"/>
      <c r="AS96" s="658"/>
      <c r="AT96" s="660"/>
    </row>
    <row r="97" spans="1:46" s="377" customFormat="1" ht="25.15" customHeight="1" thickBot="1">
      <c r="A97" s="153" t="s">
        <v>487</v>
      </c>
      <c r="B97" s="631" t="s">
        <v>488</v>
      </c>
      <c r="C97" s="93"/>
      <c r="D97" s="93"/>
      <c r="E97" s="93"/>
      <c r="F97" s="372">
        <f>COUNTA(B97:E97)</f>
        <v>1</v>
      </c>
      <c r="G97" s="93"/>
      <c r="H97" s="370"/>
      <c r="I97" s="94"/>
      <c r="J97" s="93"/>
      <c r="K97" s="372">
        <f>COUNTA(G97:J97)</f>
        <v>0</v>
      </c>
      <c r="L97" s="94"/>
      <c r="M97" s="94"/>
      <c r="N97" s="93"/>
      <c r="O97" s="93"/>
      <c r="P97" s="372">
        <f>COUNTA(L97:O97)</f>
        <v>0</v>
      </c>
      <c r="Q97" s="371"/>
      <c r="R97" s="373">
        <f>COUNTA(Q97)</f>
        <v>0</v>
      </c>
      <c r="S97" s="374">
        <f>F97+K97+P97+R97</f>
        <v>1</v>
      </c>
      <c r="T97" s="259"/>
      <c r="U97" s="375">
        <f>S97+COUNTA(T97)</f>
        <v>1</v>
      </c>
      <c r="V97" s="96"/>
      <c r="W97" s="96">
        <f>COUNTA(V97)</f>
        <v>0</v>
      </c>
      <c r="X97" s="157"/>
      <c r="Y97" s="157"/>
      <c r="Z97" s="157">
        <f>COUNTA(X97:Y97)</f>
        <v>0</v>
      </c>
      <c r="AA97" s="157"/>
      <c r="AB97" s="157"/>
      <c r="AC97" s="157"/>
      <c r="AD97" s="372">
        <f>COUNTA(AA97:AC97)</f>
        <v>0</v>
      </c>
      <c r="AE97" s="493">
        <f>W97+Z97+AD97</f>
        <v>0</v>
      </c>
      <c r="AF97" s="494">
        <f>SUM(S97+AE97)</f>
        <v>1</v>
      </c>
      <c r="AG97" s="376"/>
      <c r="AH97" s="376"/>
      <c r="AI97" s="372">
        <f>COUNTA(AG97:AH97)</f>
        <v>0</v>
      </c>
      <c r="AJ97" s="376"/>
      <c r="AK97" s="376"/>
      <c r="AL97" s="372">
        <f>COUNTA(AJ97:AK97)</f>
        <v>0</v>
      </c>
      <c r="AM97" s="376"/>
      <c r="AN97" s="376"/>
      <c r="AO97" s="372">
        <f>COUNTA(AM97:AN97)</f>
        <v>0</v>
      </c>
      <c r="AP97" s="372"/>
      <c r="AQ97" s="372"/>
      <c r="AR97" s="376">
        <f>COUNTA(AP97:AQ97)</f>
        <v>0</v>
      </c>
      <c r="AS97" s="372">
        <f>AI97+AL97+AO97+AR97</f>
        <v>0</v>
      </c>
      <c r="AT97" s="504">
        <f>AF97+AS97</f>
        <v>1</v>
      </c>
    </row>
    <row r="98" spans="1:46" ht="17.25" customHeight="1" thickBot="1">
      <c r="A98" s="244" t="s">
        <v>390</v>
      </c>
      <c r="B98" s="840"/>
      <c r="C98" s="841"/>
      <c r="D98" s="841"/>
      <c r="E98" s="842"/>
      <c r="F98" s="245">
        <f>SUM(F99:F107)</f>
        <v>18</v>
      </c>
      <c r="G98" s="840"/>
      <c r="H98" s="841"/>
      <c r="I98" s="841"/>
      <c r="J98" s="842"/>
      <c r="K98" s="245">
        <f>SUM(K99:K107)</f>
        <v>8</v>
      </c>
      <c r="L98" s="840"/>
      <c r="M98" s="841"/>
      <c r="N98" s="841"/>
      <c r="O98" s="842"/>
      <c r="P98" s="245">
        <f>SUM(P99:P107)</f>
        <v>2</v>
      </c>
      <c r="Q98" s="245"/>
      <c r="R98" s="245">
        <f>SUM(R99:R107)</f>
        <v>0</v>
      </c>
      <c r="S98" s="245">
        <f>SUM(S99:S107)</f>
        <v>28</v>
      </c>
      <c r="T98" s="245"/>
      <c r="U98" s="245">
        <f>SUM(U99:U107)</f>
        <v>28</v>
      </c>
      <c r="V98" s="245"/>
      <c r="W98" s="245">
        <f>SUM(W99:W107)</f>
        <v>0</v>
      </c>
      <c r="X98" s="245"/>
      <c r="Y98" s="245"/>
      <c r="Z98" s="245">
        <f>SUM(Z99:Z107)</f>
        <v>0</v>
      </c>
      <c r="AA98" s="840"/>
      <c r="AB98" s="841"/>
      <c r="AC98" s="841"/>
      <c r="AD98" s="245">
        <f>SUM(AD99:AD107)</f>
        <v>0</v>
      </c>
      <c r="AE98" s="245">
        <f>SUM(AE99:AE107)</f>
        <v>0</v>
      </c>
      <c r="AF98" s="245">
        <f>U98+AE98</f>
        <v>28</v>
      </c>
      <c r="AG98" s="840"/>
      <c r="AH98" s="841"/>
      <c r="AI98" s="245">
        <f>SUM(AI99:AI107)</f>
        <v>10</v>
      </c>
      <c r="AJ98" s="840"/>
      <c r="AK98" s="841"/>
      <c r="AL98" s="245">
        <f>SUM(AL99:AL107)</f>
        <v>0</v>
      </c>
      <c r="AM98" s="840"/>
      <c r="AN98" s="842"/>
      <c r="AO98" s="245">
        <f>SUM(AO99:AO107)</f>
        <v>2</v>
      </c>
      <c r="AP98" s="840"/>
      <c r="AQ98" s="842"/>
      <c r="AR98" s="245">
        <f>SUM(AR99:AR107)</f>
        <v>0</v>
      </c>
      <c r="AS98" s="245">
        <f>SUM(AS99:AS107)</f>
        <v>12</v>
      </c>
      <c r="AT98" s="246">
        <f>SUM(AT99:AT107)</f>
        <v>40</v>
      </c>
    </row>
    <row r="99" spans="1:46" ht="25.5">
      <c r="A99" s="661" t="s">
        <v>257</v>
      </c>
      <c r="B99" s="41" t="s">
        <v>258</v>
      </c>
      <c r="C99" s="570" t="s">
        <v>569</v>
      </c>
      <c r="D99" s="622" t="s">
        <v>259</v>
      </c>
      <c r="E99" s="165" t="s">
        <v>266</v>
      </c>
      <c r="F99" s="713">
        <f>COUNTA(B99:E102)</f>
        <v>14</v>
      </c>
      <c r="G99" s="165" t="s">
        <v>260</v>
      </c>
      <c r="H99" s="165" t="s">
        <v>261</v>
      </c>
      <c r="I99" s="165" t="s">
        <v>262</v>
      </c>
      <c r="J99" s="165" t="s">
        <v>357</v>
      </c>
      <c r="K99" s="713">
        <f>COUNTA(G99:J102)</f>
        <v>8</v>
      </c>
      <c r="L99" s="43" t="s">
        <v>263</v>
      </c>
      <c r="M99" s="43"/>
      <c r="N99" s="43"/>
      <c r="O99" s="40"/>
      <c r="P99" s="886">
        <f>COUNTA(L99:O102)</f>
        <v>1</v>
      </c>
      <c r="Q99" s="139"/>
      <c r="R99" s="886">
        <f>COUNTA(Q99:Q102)</f>
        <v>0</v>
      </c>
      <c r="S99" s="653">
        <f>F99+K99+P99+R99</f>
        <v>23</v>
      </c>
      <c r="T99" s="323"/>
      <c r="U99" s="655">
        <f>S99+COUNTA(T99:T102)</f>
        <v>23</v>
      </c>
      <c r="V99" s="46"/>
      <c r="W99" s="651">
        <f>COUNTA(V99:V102)</f>
        <v>0</v>
      </c>
      <c r="X99" s="40"/>
      <c r="Y99" s="102"/>
      <c r="Z99" s="670">
        <f>COUNTA(X99:Y102)</f>
        <v>0</v>
      </c>
      <c r="AA99" s="140"/>
      <c r="AB99" s="140"/>
      <c r="AC99" s="140"/>
      <c r="AD99" s="664">
        <f>COUNTA(AA99:AC102)</f>
        <v>0</v>
      </c>
      <c r="AE99" s="641">
        <f>W99+Z99+AD99</f>
        <v>0</v>
      </c>
      <c r="AF99" s="643">
        <f>SUM(S99+AE99)</f>
        <v>23</v>
      </c>
      <c r="AG99" s="510" t="s">
        <v>387</v>
      </c>
      <c r="AH99" s="510" t="s">
        <v>388</v>
      </c>
      <c r="AI99" s="796">
        <f>COUNTA(AG99:AH102)</f>
        <v>3</v>
      </c>
      <c r="AJ99" s="510"/>
      <c r="AK99" s="511"/>
      <c r="AL99" s="796">
        <f>COUNTA(AJ99:AK102)</f>
        <v>0</v>
      </c>
      <c r="AM99" s="511"/>
      <c r="AN99" s="511"/>
      <c r="AO99" s="645">
        <f>COUNTA(AM99:AN102)</f>
        <v>0</v>
      </c>
      <c r="AP99" s="322"/>
      <c r="AQ99" s="322"/>
      <c r="AR99" s="645">
        <f>COUNTA(AP99:AQ102)</f>
        <v>0</v>
      </c>
      <c r="AS99" s="645">
        <f>AI99+AL99+AO99+AR99</f>
        <v>3</v>
      </c>
      <c r="AT99" s="659">
        <f>AF99+AS99</f>
        <v>26</v>
      </c>
    </row>
    <row r="100" spans="1:46">
      <c r="A100" s="675"/>
      <c r="B100" s="176" t="s">
        <v>264</v>
      </c>
      <c r="C100" s="176" t="s">
        <v>265</v>
      </c>
      <c r="D100" s="176" t="s">
        <v>273</v>
      </c>
      <c r="E100" s="526" t="s">
        <v>271</v>
      </c>
      <c r="F100" s="894"/>
      <c r="G100" s="176" t="s">
        <v>267</v>
      </c>
      <c r="H100" s="176" t="s">
        <v>268</v>
      </c>
      <c r="I100" s="176" t="s">
        <v>269</v>
      </c>
      <c r="J100" s="176" t="s">
        <v>270</v>
      </c>
      <c r="K100" s="894"/>
      <c r="L100" s="49"/>
      <c r="M100" s="49"/>
      <c r="N100" s="49"/>
      <c r="O100" s="27"/>
      <c r="P100" s="895"/>
      <c r="Q100" s="177"/>
      <c r="R100" s="895"/>
      <c r="S100" s="654"/>
      <c r="T100" s="197"/>
      <c r="U100" s="656"/>
      <c r="V100" s="30"/>
      <c r="W100" s="652"/>
      <c r="X100" s="146"/>
      <c r="Y100" s="146"/>
      <c r="Z100" s="671"/>
      <c r="AA100" s="146"/>
      <c r="AB100" s="146"/>
      <c r="AC100" s="146"/>
      <c r="AD100" s="669"/>
      <c r="AE100" s="642"/>
      <c r="AF100" s="644"/>
      <c r="AG100" s="513" t="s">
        <v>389</v>
      </c>
      <c r="AH100" s="514"/>
      <c r="AI100" s="824"/>
      <c r="AJ100" s="515"/>
      <c r="AK100" s="515"/>
      <c r="AL100" s="824"/>
      <c r="AM100" s="515"/>
      <c r="AN100" s="515"/>
      <c r="AO100" s="646"/>
      <c r="AP100" s="326"/>
      <c r="AQ100" s="326"/>
      <c r="AR100" s="646"/>
      <c r="AS100" s="646"/>
      <c r="AT100" s="673"/>
    </row>
    <row r="101" spans="1:46">
      <c r="A101" s="675"/>
      <c r="B101" s="176" t="s">
        <v>272</v>
      </c>
      <c r="C101" s="557" t="s">
        <v>356</v>
      </c>
      <c r="D101" s="271" t="s">
        <v>374</v>
      </c>
      <c r="E101" s="557" t="s">
        <v>275</v>
      </c>
      <c r="F101" s="894"/>
      <c r="G101" s="176"/>
      <c r="H101" s="328"/>
      <c r="I101" s="176"/>
      <c r="J101" s="328"/>
      <c r="K101" s="894"/>
      <c r="L101" s="49"/>
      <c r="M101" s="49"/>
      <c r="N101" s="49"/>
      <c r="O101" s="27"/>
      <c r="P101" s="895"/>
      <c r="Q101" s="177"/>
      <c r="R101" s="895"/>
      <c r="S101" s="654"/>
      <c r="T101" s="197"/>
      <c r="U101" s="656"/>
      <c r="V101" s="30"/>
      <c r="W101" s="652"/>
      <c r="X101" s="146"/>
      <c r="Y101" s="146"/>
      <c r="Z101" s="671"/>
      <c r="AA101" s="146"/>
      <c r="AB101" s="146"/>
      <c r="AC101" s="146"/>
      <c r="AD101" s="669"/>
      <c r="AE101" s="642"/>
      <c r="AF101" s="644"/>
      <c r="AG101" s="515"/>
      <c r="AH101" s="515"/>
      <c r="AI101" s="824"/>
      <c r="AJ101" s="515"/>
      <c r="AK101" s="515"/>
      <c r="AL101" s="824"/>
      <c r="AM101" s="515"/>
      <c r="AN101" s="515"/>
      <c r="AO101" s="646"/>
      <c r="AP101" s="326"/>
      <c r="AQ101" s="326"/>
      <c r="AR101" s="646"/>
      <c r="AS101" s="646"/>
      <c r="AT101" s="673"/>
    </row>
    <row r="102" spans="1:46" ht="16.5" thickBot="1">
      <c r="A102" s="676"/>
      <c r="B102" s="288" t="s">
        <v>274</v>
      </c>
      <c r="C102" s="288" t="s">
        <v>476</v>
      </c>
      <c r="D102" s="288"/>
      <c r="E102" s="568"/>
      <c r="F102" s="715"/>
      <c r="G102" s="54"/>
      <c r="H102" s="54"/>
      <c r="I102" s="54"/>
      <c r="J102" s="35"/>
      <c r="K102" s="715"/>
      <c r="L102" s="54"/>
      <c r="M102" s="54"/>
      <c r="N102" s="54"/>
      <c r="O102" s="35"/>
      <c r="P102" s="896"/>
      <c r="Q102" s="136"/>
      <c r="R102" s="896"/>
      <c r="S102" s="816"/>
      <c r="T102" s="325"/>
      <c r="U102" s="685"/>
      <c r="V102" s="37"/>
      <c r="W102" s="815"/>
      <c r="X102" s="138"/>
      <c r="Y102" s="583"/>
      <c r="Z102" s="688"/>
      <c r="AA102" s="138"/>
      <c r="AB102" s="138"/>
      <c r="AC102" s="138"/>
      <c r="AD102" s="875"/>
      <c r="AE102" s="820"/>
      <c r="AF102" s="821"/>
      <c r="AG102" s="516"/>
      <c r="AH102" s="516"/>
      <c r="AI102" s="797"/>
      <c r="AJ102" s="516"/>
      <c r="AK102" s="516"/>
      <c r="AL102" s="797"/>
      <c r="AM102" s="516"/>
      <c r="AN102" s="516"/>
      <c r="AO102" s="817"/>
      <c r="AP102" s="324"/>
      <c r="AQ102" s="324"/>
      <c r="AR102" s="817"/>
      <c r="AS102" s="817"/>
      <c r="AT102" s="819"/>
    </row>
    <row r="103" spans="1:46">
      <c r="A103" s="915" t="s">
        <v>296</v>
      </c>
      <c r="B103" s="19" t="s">
        <v>297</v>
      </c>
      <c r="C103" s="18" t="s">
        <v>298</v>
      </c>
      <c r="D103" s="558" t="s">
        <v>299</v>
      </c>
      <c r="E103" s="194" t="s">
        <v>555</v>
      </c>
      <c r="F103" s="717">
        <f>COUNTA(B103:E107)</f>
        <v>4</v>
      </c>
      <c r="G103" s="18"/>
      <c r="H103" s="18"/>
      <c r="I103" s="18"/>
      <c r="J103" s="194"/>
      <c r="K103" s="717">
        <f>COUNTA(G103:J107)</f>
        <v>0</v>
      </c>
      <c r="L103" s="194" t="s">
        <v>556</v>
      </c>
      <c r="M103" s="264"/>
      <c r="N103" s="264"/>
      <c r="O103" s="19"/>
      <c r="P103" s="717">
        <f>COUNTA(L103:O107)</f>
        <v>1</v>
      </c>
      <c r="Q103" s="105"/>
      <c r="R103" s="717">
        <f>COUNTA(Q103:Q107)</f>
        <v>0</v>
      </c>
      <c r="S103" s="654">
        <f>F103+K103+P103+R103</f>
        <v>5</v>
      </c>
      <c r="T103" s="195"/>
      <c r="U103" s="656">
        <f>S103+COUNTA(T103:T107)</f>
        <v>5</v>
      </c>
      <c r="V103" s="22"/>
      <c r="W103" s="652">
        <f>COUNTA(V103:V107)</f>
        <v>0</v>
      </c>
      <c r="X103" s="18"/>
      <c r="Y103" s="585"/>
      <c r="Z103" s="717">
        <f>COUNTA(X103:Y107)</f>
        <v>0</v>
      </c>
      <c r="AA103" s="18"/>
      <c r="AB103" s="18"/>
      <c r="AC103" s="18"/>
      <c r="AD103" s="717">
        <f>COUNTA(AA103:AC107)</f>
        <v>0</v>
      </c>
      <c r="AE103" s="642">
        <f>W103+Z103+AD103</f>
        <v>0</v>
      </c>
      <c r="AF103" s="644">
        <f>SUM(S103+AE103)</f>
        <v>5</v>
      </c>
      <c r="AG103" s="517" t="s">
        <v>434</v>
      </c>
      <c r="AH103" s="517" t="s">
        <v>435</v>
      </c>
      <c r="AI103" s="927">
        <f>COUNTA(AG103:AH107)</f>
        <v>7</v>
      </c>
      <c r="AJ103" s="510"/>
      <c r="AK103" s="510"/>
      <c r="AL103" s="927">
        <f>COUNTA(AJ103:AK107)</f>
        <v>0</v>
      </c>
      <c r="AM103" s="510" t="s">
        <v>440</v>
      </c>
      <c r="AN103" s="510" t="s">
        <v>441</v>
      </c>
      <c r="AO103" s="904">
        <f>COUNTA(AM103:AN107)</f>
        <v>2</v>
      </c>
      <c r="AP103" s="302"/>
      <c r="AQ103" s="302"/>
      <c r="AR103" s="646">
        <f>COUNTA(AP103:AQ107)</f>
        <v>0</v>
      </c>
      <c r="AS103" s="904">
        <f>AI103+AL103+AO103+AR103</f>
        <v>9</v>
      </c>
      <c r="AT103" s="673">
        <f>AF103+AS103</f>
        <v>14</v>
      </c>
    </row>
    <row r="104" spans="1:46" ht="16.5" customHeight="1">
      <c r="A104" s="912"/>
      <c r="B104" s="194"/>
      <c r="C104" s="196"/>
      <c r="D104" s="196"/>
      <c r="E104" s="196"/>
      <c r="F104" s="717"/>
      <c r="G104" s="196"/>
      <c r="H104" s="196"/>
      <c r="I104" s="196"/>
      <c r="J104" s="196"/>
      <c r="K104" s="717"/>
      <c r="L104" s="196"/>
      <c r="M104" s="196"/>
      <c r="N104" s="196"/>
      <c r="O104" s="196"/>
      <c r="P104" s="717"/>
      <c r="Q104" s="24"/>
      <c r="R104" s="717"/>
      <c r="S104" s="654"/>
      <c r="T104" s="197"/>
      <c r="U104" s="656"/>
      <c r="V104" s="30"/>
      <c r="W104" s="652"/>
      <c r="X104" s="24"/>
      <c r="Y104" s="24"/>
      <c r="Z104" s="717"/>
      <c r="AA104" s="24"/>
      <c r="AB104" s="24"/>
      <c r="AC104" s="24"/>
      <c r="AD104" s="717"/>
      <c r="AE104" s="642"/>
      <c r="AF104" s="644"/>
      <c r="AG104" s="333" t="s">
        <v>522</v>
      </c>
      <c r="AH104" s="333" t="s">
        <v>436</v>
      </c>
      <c r="AI104" s="928"/>
      <c r="AJ104" s="333"/>
      <c r="AK104" s="333"/>
      <c r="AL104" s="928"/>
      <c r="AM104" s="518"/>
      <c r="AN104" s="519"/>
      <c r="AO104" s="905"/>
      <c r="AP104" s="303"/>
      <c r="AQ104" s="303"/>
      <c r="AR104" s="646"/>
      <c r="AS104" s="905"/>
      <c r="AT104" s="673"/>
    </row>
    <row r="105" spans="1:46" ht="16.5" customHeight="1">
      <c r="A105" s="916"/>
      <c r="B105" s="329"/>
      <c r="C105" s="329"/>
      <c r="D105" s="329"/>
      <c r="E105" s="329"/>
      <c r="F105" s="717"/>
      <c r="G105" s="329"/>
      <c r="H105" s="329"/>
      <c r="I105" s="329"/>
      <c r="J105" s="329"/>
      <c r="K105" s="717"/>
      <c r="L105" s="329"/>
      <c r="M105" s="329"/>
      <c r="N105" s="329"/>
      <c r="O105" s="329"/>
      <c r="P105" s="717"/>
      <c r="Q105" s="80"/>
      <c r="R105" s="717"/>
      <c r="S105" s="654"/>
      <c r="T105" s="330"/>
      <c r="U105" s="656"/>
      <c r="V105" s="82"/>
      <c r="W105" s="652"/>
      <c r="X105" s="80"/>
      <c r="Y105" s="24"/>
      <c r="Z105" s="717"/>
      <c r="AA105" s="80"/>
      <c r="AB105" s="80"/>
      <c r="AC105" s="80"/>
      <c r="AD105" s="717"/>
      <c r="AE105" s="642"/>
      <c r="AF105" s="644"/>
      <c r="AG105" s="333" t="s">
        <v>437</v>
      </c>
      <c r="AH105" s="333" t="s">
        <v>438</v>
      </c>
      <c r="AI105" s="929"/>
      <c r="AJ105" s="331"/>
      <c r="AK105" s="331"/>
      <c r="AL105" s="929"/>
      <c r="AM105" s="520"/>
      <c r="AN105" s="331"/>
      <c r="AO105" s="906"/>
      <c r="AP105" s="126"/>
      <c r="AQ105" s="126"/>
      <c r="AR105" s="646"/>
      <c r="AS105" s="906"/>
      <c r="AT105" s="673"/>
    </row>
    <row r="106" spans="1:46" ht="16.5" customHeight="1">
      <c r="A106" s="916"/>
      <c r="B106" s="329"/>
      <c r="C106" s="329"/>
      <c r="D106" s="329"/>
      <c r="E106" s="329"/>
      <c r="F106" s="717"/>
      <c r="G106" s="329"/>
      <c r="H106" s="329"/>
      <c r="I106" s="329"/>
      <c r="J106" s="329"/>
      <c r="K106" s="717"/>
      <c r="L106" s="329"/>
      <c r="M106" s="329"/>
      <c r="N106" s="329"/>
      <c r="O106" s="329"/>
      <c r="P106" s="717"/>
      <c r="Q106" s="80"/>
      <c r="R106" s="717"/>
      <c r="S106" s="654"/>
      <c r="T106" s="330"/>
      <c r="U106" s="656"/>
      <c r="V106" s="82"/>
      <c r="W106" s="652"/>
      <c r="X106" s="80"/>
      <c r="Y106" s="24"/>
      <c r="Z106" s="717"/>
      <c r="AA106" s="80"/>
      <c r="AB106" s="80"/>
      <c r="AC106" s="80"/>
      <c r="AD106" s="717"/>
      <c r="AE106" s="642"/>
      <c r="AF106" s="644"/>
      <c r="AG106" s="333" t="s">
        <v>439</v>
      </c>
      <c r="AH106" s="520"/>
      <c r="AI106" s="929"/>
      <c r="AJ106" s="331"/>
      <c r="AK106" s="331"/>
      <c r="AL106" s="929"/>
      <c r="AM106" s="520"/>
      <c r="AN106" s="331"/>
      <c r="AO106" s="906"/>
      <c r="AP106" s="126"/>
      <c r="AQ106" s="126"/>
      <c r="AR106" s="646"/>
      <c r="AS106" s="906"/>
      <c r="AT106" s="673"/>
    </row>
    <row r="107" spans="1:46" ht="17.25" customHeight="1" thickBot="1">
      <c r="A107" s="913"/>
      <c r="B107" s="115"/>
      <c r="C107" s="115"/>
      <c r="D107" s="198"/>
      <c r="E107" s="174"/>
      <c r="F107" s="814"/>
      <c r="G107" s="115"/>
      <c r="H107" s="115"/>
      <c r="I107" s="115"/>
      <c r="J107" s="115"/>
      <c r="K107" s="814"/>
      <c r="L107" s="174"/>
      <c r="M107" s="174"/>
      <c r="N107" s="174"/>
      <c r="O107" s="174"/>
      <c r="P107" s="814"/>
      <c r="Q107" s="136"/>
      <c r="R107" s="814"/>
      <c r="S107" s="816"/>
      <c r="T107" s="39"/>
      <c r="U107" s="685"/>
      <c r="V107" s="37"/>
      <c r="W107" s="815"/>
      <c r="X107" s="138"/>
      <c r="Y107" s="583"/>
      <c r="Z107" s="814"/>
      <c r="AA107" s="138"/>
      <c r="AB107" s="138"/>
      <c r="AC107" s="138"/>
      <c r="AD107" s="814"/>
      <c r="AE107" s="820"/>
      <c r="AF107" s="821"/>
      <c r="AG107" s="333"/>
      <c r="AH107" s="333"/>
      <c r="AI107" s="930"/>
      <c r="AJ107" s="521"/>
      <c r="AK107" s="521"/>
      <c r="AL107" s="930"/>
      <c r="AM107" s="522"/>
      <c r="AN107" s="523"/>
      <c r="AO107" s="907"/>
      <c r="AP107" s="304"/>
      <c r="AQ107" s="304"/>
      <c r="AR107" s="817"/>
      <c r="AS107" s="907"/>
      <c r="AT107" s="819"/>
    </row>
    <row r="108" spans="1:46" ht="17.25" customHeight="1" thickBot="1">
      <c r="A108" s="83" t="s">
        <v>368</v>
      </c>
      <c r="B108" s="476"/>
      <c r="C108" s="476"/>
      <c r="D108" s="476"/>
      <c r="E108" s="478"/>
      <c r="F108" s="16">
        <f>COUNTA(B108:E108)</f>
        <v>0</v>
      </c>
      <c r="G108" s="476"/>
      <c r="H108" s="16"/>
      <c r="I108" s="16"/>
      <c r="J108" s="443"/>
      <c r="K108" s="16">
        <f>COUNTA(G108:J108)</f>
        <v>0</v>
      </c>
      <c r="L108" s="479"/>
      <c r="M108" s="476"/>
      <c r="N108" s="476"/>
      <c r="O108" s="476"/>
      <c r="P108" s="16">
        <f>COUNTA(L108:O108)</f>
        <v>0</v>
      </c>
      <c r="Q108" s="179"/>
      <c r="R108" s="16">
        <f>COUNTA(Q108)</f>
        <v>0</v>
      </c>
      <c r="S108" s="15">
        <f>F108+K108+P108+R108</f>
        <v>0</v>
      </c>
      <c r="T108" s="178"/>
      <c r="U108" s="15">
        <f>S108+COUNTA(T108)</f>
        <v>0</v>
      </c>
      <c r="V108" s="16"/>
      <c r="W108" s="16">
        <f>COUNTA(V108)</f>
        <v>0</v>
      </c>
      <c r="X108" s="479"/>
      <c r="Y108" s="479"/>
      <c r="Z108" s="16">
        <f>COUNTA(X108)</f>
        <v>0</v>
      </c>
      <c r="AA108" s="899"/>
      <c r="AB108" s="900"/>
      <c r="AC108" s="900"/>
      <c r="AD108" s="16">
        <f>COUNTA(AA108:AC108)</f>
        <v>0</v>
      </c>
      <c r="AE108" s="15">
        <f>W108+Z108+AD108</f>
        <v>0</v>
      </c>
      <c r="AF108" s="477">
        <f>U108+AE108</f>
        <v>0</v>
      </c>
      <c r="AG108" s="901"/>
      <c r="AH108" s="902"/>
      <c r="AI108" s="389">
        <f>COUNTA(AG108:AH108)</f>
        <v>0</v>
      </c>
      <c r="AJ108" s="901"/>
      <c r="AK108" s="902"/>
      <c r="AL108" s="389">
        <f>COUNTA(AJ108:AK108)</f>
        <v>0</v>
      </c>
      <c r="AM108" s="901"/>
      <c r="AN108" s="903"/>
      <c r="AO108" s="389">
        <f>COUNTA(AM108:AN108)</f>
        <v>0</v>
      </c>
      <c r="AP108" s="901"/>
      <c r="AQ108" s="903"/>
      <c r="AR108" s="389">
        <f>COUNTA(AP108)</f>
        <v>0</v>
      </c>
      <c r="AS108" s="389">
        <f>AI108+AL108+AO108</f>
        <v>0</v>
      </c>
      <c r="AT108" s="17">
        <f>AF108+AS108</f>
        <v>0</v>
      </c>
    </row>
    <row r="109" spans="1:46" ht="17.25" customHeight="1" thickBot="1">
      <c r="A109" s="83" t="s">
        <v>276</v>
      </c>
      <c r="B109" s="476"/>
      <c r="C109" s="476"/>
      <c r="D109" s="476"/>
      <c r="E109" s="478"/>
      <c r="F109" s="16">
        <f>COUNTA(B109:E109)</f>
        <v>0</v>
      </c>
      <c r="G109" s="476"/>
      <c r="H109" s="16"/>
      <c r="I109" s="16"/>
      <c r="J109" s="443"/>
      <c r="K109" s="16">
        <f>COUNTA(G109:J109)</f>
        <v>0</v>
      </c>
      <c r="L109" s="416" t="s">
        <v>477</v>
      </c>
      <c r="M109" s="609" t="s">
        <v>588</v>
      </c>
      <c r="N109" s="476"/>
      <c r="O109" s="476"/>
      <c r="P109" s="16">
        <f>COUNTA(L109:O109)</f>
        <v>2</v>
      </c>
      <c r="Q109" s="179"/>
      <c r="R109" s="16">
        <f>COUNTA(Q109)</f>
        <v>0</v>
      </c>
      <c r="S109" s="15">
        <f>F109+K109+P109+R109</f>
        <v>2</v>
      </c>
      <c r="T109" s="178"/>
      <c r="U109" s="15">
        <f>S109+COUNTA(T109)</f>
        <v>2</v>
      </c>
      <c r="V109" s="16"/>
      <c r="W109" s="16">
        <f>COUNTA(V109)</f>
        <v>0</v>
      </c>
      <c r="X109" s="480"/>
      <c r="Y109" s="480"/>
      <c r="Z109" s="16">
        <f>COUNTA(X109)</f>
        <v>0</v>
      </c>
      <c r="AA109" s="899"/>
      <c r="AB109" s="900"/>
      <c r="AC109" s="900"/>
      <c r="AD109" s="16">
        <f>COUNTA(AA109:AC109)</f>
        <v>0</v>
      </c>
      <c r="AE109" s="15">
        <f>W109+Z109+AD109</f>
        <v>0</v>
      </c>
      <c r="AF109" s="477">
        <f>U109+AE109</f>
        <v>2</v>
      </c>
      <c r="AG109" s="901"/>
      <c r="AH109" s="902"/>
      <c r="AI109" s="389">
        <f>COUNTA(AG109:AH109)</f>
        <v>0</v>
      </c>
      <c r="AJ109" s="901"/>
      <c r="AK109" s="902"/>
      <c r="AL109" s="389">
        <f>COUNTA(AJ109:AK109)</f>
        <v>0</v>
      </c>
      <c r="AM109" s="901"/>
      <c r="AN109" s="903"/>
      <c r="AO109" s="389">
        <f>COUNTA(AM109:AN109)</f>
        <v>0</v>
      </c>
      <c r="AP109" s="901"/>
      <c r="AQ109" s="903"/>
      <c r="AR109" s="389">
        <f>COUNTA(AP109)</f>
        <v>0</v>
      </c>
      <c r="AS109" s="389">
        <f>AI109+AL109+AO109</f>
        <v>0</v>
      </c>
      <c r="AT109" s="17">
        <f>AF109+AS109</f>
        <v>2</v>
      </c>
    </row>
    <row r="110" spans="1:46" ht="17.25" customHeight="1" thickBot="1">
      <c r="A110" s="83" t="s">
        <v>392</v>
      </c>
      <c r="B110" s="822"/>
      <c r="C110" s="831"/>
      <c r="D110" s="831"/>
      <c r="E110" s="823"/>
      <c r="F110" s="476">
        <f>SUM(F111:F120)</f>
        <v>3</v>
      </c>
      <c r="G110" s="822"/>
      <c r="H110" s="831"/>
      <c r="I110" s="831"/>
      <c r="J110" s="823"/>
      <c r="K110" s="476">
        <f>SUM(K111:K120)</f>
        <v>2</v>
      </c>
      <c r="L110" s="822"/>
      <c r="M110" s="831"/>
      <c r="N110" s="831"/>
      <c r="O110" s="823"/>
      <c r="P110" s="476">
        <f>SUM(P111:P120)</f>
        <v>5</v>
      </c>
      <c r="Q110" s="476"/>
      <c r="R110" s="476">
        <f>SUM(R111:R120)</f>
        <v>0</v>
      </c>
      <c r="S110" s="84">
        <f>SUM(S111:S120)</f>
        <v>10</v>
      </c>
      <c r="T110" s="476"/>
      <c r="U110" s="84">
        <f>SUM(U111:U120)</f>
        <v>10</v>
      </c>
      <c r="V110" s="476"/>
      <c r="W110" s="476">
        <f>SUM(W111:W120)</f>
        <v>0</v>
      </c>
      <c r="X110" s="476"/>
      <c r="Y110" s="476"/>
      <c r="Z110" s="476">
        <f>SUM(Z111:Z120)</f>
        <v>1</v>
      </c>
      <c r="AA110" s="822"/>
      <c r="AB110" s="831"/>
      <c r="AC110" s="831"/>
      <c r="AD110" s="476">
        <f>SUM(AD111:AD120)</f>
        <v>16</v>
      </c>
      <c r="AE110" s="84">
        <f>SUM(AE111:AE120)</f>
        <v>17</v>
      </c>
      <c r="AF110" s="84">
        <f>U110+AE110</f>
        <v>27</v>
      </c>
      <c r="AG110" s="822"/>
      <c r="AH110" s="831"/>
      <c r="AI110" s="476">
        <f>SUM(AI111:AI120)</f>
        <v>2</v>
      </c>
      <c r="AJ110" s="822"/>
      <c r="AK110" s="831"/>
      <c r="AL110" s="476">
        <f>SUM(AL111:AL120)</f>
        <v>1</v>
      </c>
      <c r="AM110" s="822"/>
      <c r="AN110" s="823"/>
      <c r="AO110" s="476">
        <f>SUM(AO111:AO120)</f>
        <v>2</v>
      </c>
      <c r="AP110" s="822"/>
      <c r="AQ110" s="823"/>
      <c r="AR110" s="476">
        <f>SUM(AR111:AR120)</f>
        <v>2</v>
      </c>
      <c r="AS110" s="476">
        <f>SUM(AS111:AS120)</f>
        <v>7</v>
      </c>
      <c r="AT110" s="85">
        <f>SUM(AT111:AT120)</f>
        <v>34</v>
      </c>
    </row>
    <row r="111" spans="1:46">
      <c r="A111" s="947" t="s">
        <v>277</v>
      </c>
      <c r="B111" s="449" t="s">
        <v>278</v>
      </c>
      <c r="C111" s="270" t="s">
        <v>552</v>
      </c>
      <c r="D111" s="270"/>
      <c r="E111" s="270"/>
      <c r="F111" s="813">
        <f>COUNTA(B111:E111)</f>
        <v>2</v>
      </c>
      <c r="G111" s="312"/>
      <c r="H111" s="441"/>
      <c r="I111" s="441"/>
      <c r="J111" s="313"/>
      <c r="K111" s="813">
        <f>COUNTA(G111:J111)</f>
        <v>0</v>
      </c>
      <c r="L111" s="314"/>
      <c r="M111" s="441"/>
      <c r="N111" s="441"/>
      <c r="O111" s="73"/>
      <c r="P111" s="813">
        <f>COUNTA(L111:O111)</f>
        <v>0</v>
      </c>
      <c r="Q111" s="127"/>
      <c r="R111" s="670">
        <f>COUNTA(Q111)</f>
        <v>0</v>
      </c>
      <c r="S111" s="653">
        <f>F111+K111+P111+R111</f>
        <v>2</v>
      </c>
      <c r="T111" s="340"/>
      <c r="U111" s="655">
        <f>S111+COUNTA(T111)</f>
        <v>2</v>
      </c>
      <c r="V111" s="444"/>
      <c r="W111" s="651">
        <f>COUNTA(V111)</f>
        <v>0</v>
      </c>
      <c r="X111" s="262" t="s">
        <v>325</v>
      </c>
      <c r="Y111" s="262"/>
      <c r="Z111" s="670">
        <f>COUNTA(X111:Y112)</f>
        <v>1</v>
      </c>
      <c r="AA111" s="452"/>
      <c r="AB111" s="452"/>
      <c r="AC111" s="452"/>
      <c r="AD111" s="670">
        <f>COUNTA(AA111:AC111)</f>
        <v>0</v>
      </c>
      <c r="AE111" s="641">
        <f>SUM(W111+Z111+AD111)</f>
        <v>1</v>
      </c>
      <c r="AF111" s="643">
        <f>S111+AE111</f>
        <v>3</v>
      </c>
      <c r="AG111" s="510" t="s">
        <v>550</v>
      </c>
      <c r="AH111" s="510" t="s">
        <v>551</v>
      </c>
      <c r="AI111" s="949">
        <f>COUNTA(AG111:AH111)</f>
        <v>2</v>
      </c>
      <c r="AJ111" s="510" t="s">
        <v>373</v>
      </c>
      <c r="AK111" s="511"/>
      <c r="AL111" s="949">
        <f>COUNTA(AJ111:AK111)</f>
        <v>1</v>
      </c>
      <c r="AM111" s="510" t="s">
        <v>554</v>
      </c>
      <c r="AN111" s="510" t="s">
        <v>590</v>
      </c>
      <c r="AO111" s="949">
        <f>COUNTA(AM111:AN111)</f>
        <v>2</v>
      </c>
      <c r="AP111" s="510" t="s">
        <v>371</v>
      </c>
      <c r="AQ111" s="510" t="s">
        <v>372</v>
      </c>
      <c r="AR111" s="945">
        <f>COUNTA(AP111:AQ111)</f>
        <v>2</v>
      </c>
      <c r="AS111" s="945">
        <f>AI111+AL111+AO111+AR111</f>
        <v>7</v>
      </c>
      <c r="AT111" s="825">
        <f>AF111+AS111</f>
        <v>10</v>
      </c>
    </row>
    <row r="112" spans="1:46" ht="16.5" thickBot="1">
      <c r="A112" s="948"/>
      <c r="B112" s="471"/>
      <c r="C112" s="471"/>
      <c r="D112" s="344"/>
      <c r="E112" s="344"/>
      <c r="F112" s="814"/>
      <c r="G112" s="472"/>
      <c r="H112" s="446"/>
      <c r="I112" s="446"/>
      <c r="J112" s="473"/>
      <c r="K112" s="814"/>
      <c r="L112" s="277"/>
      <c r="M112" s="446"/>
      <c r="N112" s="446"/>
      <c r="O112" s="88"/>
      <c r="P112" s="814"/>
      <c r="Q112" s="474"/>
      <c r="R112" s="688"/>
      <c r="S112" s="816"/>
      <c r="T112" s="338"/>
      <c r="U112" s="685"/>
      <c r="V112" s="430"/>
      <c r="W112" s="815"/>
      <c r="X112" s="475"/>
      <c r="Y112" s="475"/>
      <c r="Z112" s="688"/>
      <c r="AA112" s="438"/>
      <c r="AB112" s="438"/>
      <c r="AC112" s="438"/>
      <c r="AD112" s="688"/>
      <c r="AE112" s="820"/>
      <c r="AF112" s="821"/>
      <c r="AG112" s="512"/>
      <c r="AH112" s="512"/>
      <c r="AI112" s="950"/>
      <c r="AJ112" s="512"/>
      <c r="AK112" s="512"/>
      <c r="AL112" s="950"/>
      <c r="AM112" s="512"/>
      <c r="AN112" s="512"/>
      <c r="AO112" s="950"/>
      <c r="AP112" s="512"/>
      <c r="AQ112" s="512"/>
      <c r="AR112" s="946"/>
      <c r="AS112" s="946"/>
      <c r="AT112" s="845"/>
    </row>
    <row r="113" spans="1:46" ht="25.5">
      <c r="A113" s="911" t="s">
        <v>279</v>
      </c>
      <c r="B113" s="40"/>
      <c r="C113" s="40"/>
      <c r="D113" s="40"/>
      <c r="E113" s="182"/>
      <c r="F113" s="716">
        <f>COUNTA(B113:E116)</f>
        <v>0</v>
      </c>
      <c r="G113" s="58" t="s">
        <v>460</v>
      </c>
      <c r="H113" s="58"/>
      <c r="I113" s="58"/>
      <c r="J113" s="183"/>
      <c r="K113" s="716">
        <f>COUNTA(G113:J116)</f>
        <v>1</v>
      </c>
      <c r="L113" s="423" t="s">
        <v>519</v>
      </c>
      <c r="M113" s="421" t="s">
        <v>520</v>
      </c>
      <c r="N113" s="58"/>
      <c r="O113" s="127"/>
      <c r="P113" s="716">
        <f>COUNTA(L113:O116)</f>
        <v>2</v>
      </c>
      <c r="Q113" s="274"/>
      <c r="R113" s="886">
        <f>COUNTA(Q113:Q116)</f>
        <v>0</v>
      </c>
      <c r="S113" s="785">
        <f>F113+K113+P113+R113</f>
        <v>3</v>
      </c>
      <c r="T113" s="100"/>
      <c r="U113" s="655">
        <f>S113+COUNTA(T113:T116)</f>
        <v>3</v>
      </c>
      <c r="V113" s="46"/>
      <c r="W113" s="651">
        <f>COUNTA(V113:V116)</f>
        <v>0</v>
      </c>
      <c r="X113" s="139"/>
      <c r="Y113" s="459"/>
      <c r="Z113" s="670">
        <f>COUNTA(X113:Y116)</f>
        <v>0</v>
      </c>
      <c r="AA113" s="184" t="s">
        <v>280</v>
      </c>
      <c r="AB113" s="184" t="s">
        <v>281</v>
      </c>
      <c r="AC113" s="184" t="s">
        <v>282</v>
      </c>
      <c r="AD113" s="910">
        <f>COUNTA(AA113:AC116)</f>
        <v>10</v>
      </c>
      <c r="AE113" s="641">
        <f>SUM(W113+Z113+AD113)</f>
        <v>10</v>
      </c>
      <c r="AF113" s="643">
        <f>S113+AE113</f>
        <v>13</v>
      </c>
      <c r="AG113" s="75"/>
      <c r="AH113" s="75"/>
      <c r="AI113" s="645">
        <f>COUNTA(AG113:AH116)</f>
        <v>0</v>
      </c>
      <c r="AJ113" s="75"/>
      <c r="AK113" s="75"/>
      <c r="AL113" s="645">
        <f>COUNTA(AJ113:AK116)</f>
        <v>0</v>
      </c>
      <c r="AM113" s="75"/>
      <c r="AN113" s="75"/>
      <c r="AO113" s="645">
        <f>COUNTA(AM113:AN116)</f>
        <v>0</v>
      </c>
      <c r="AP113" s="305"/>
      <c r="AQ113" s="305"/>
      <c r="AR113" s="645">
        <f>COUNTA(AP113:AQ116)</f>
        <v>0</v>
      </c>
      <c r="AS113" s="645">
        <f>AI113+AL113+AO113+AR113</f>
        <v>0</v>
      </c>
      <c r="AT113" s="825">
        <f>AF113+AS113</f>
        <v>13</v>
      </c>
    </row>
    <row r="114" spans="1:46" ht="16.5" customHeight="1">
      <c r="A114" s="912"/>
      <c r="B114" s="27"/>
      <c r="C114" s="27"/>
      <c r="D114" s="27"/>
      <c r="E114" s="185"/>
      <c r="F114" s="894"/>
      <c r="G114" s="24"/>
      <c r="H114" s="24"/>
      <c r="I114" s="24"/>
      <c r="J114" s="186"/>
      <c r="K114" s="894"/>
      <c r="L114" s="24"/>
      <c r="M114" s="24"/>
      <c r="N114" s="24"/>
      <c r="O114" s="187"/>
      <c r="P114" s="894"/>
      <c r="Q114" s="27"/>
      <c r="R114" s="895"/>
      <c r="S114" s="914"/>
      <c r="T114" s="32"/>
      <c r="U114" s="656"/>
      <c r="V114" s="30"/>
      <c r="W114" s="686"/>
      <c r="X114" s="177"/>
      <c r="Y114" s="177"/>
      <c r="Z114" s="686"/>
      <c r="AA114" s="146" t="s">
        <v>288</v>
      </c>
      <c r="AB114" s="188" t="s">
        <v>284</v>
      </c>
      <c r="AC114" s="188" t="s">
        <v>421</v>
      </c>
      <c r="AD114" s="686"/>
      <c r="AE114" s="708"/>
      <c r="AF114" s="727"/>
      <c r="AG114" s="32"/>
      <c r="AH114" s="32"/>
      <c r="AI114" s="646"/>
      <c r="AJ114" s="32"/>
      <c r="AK114" s="32"/>
      <c r="AL114" s="646"/>
      <c r="AM114" s="32"/>
      <c r="AN114" s="32"/>
      <c r="AO114" s="646"/>
      <c r="AP114" s="326"/>
      <c r="AQ114" s="326"/>
      <c r="AR114" s="646"/>
      <c r="AS114" s="646"/>
      <c r="AT114" s="771"/>
    </row>
    <row r="115" spans="1:46" ht="16.5" customHeight="1">
      <c r="A115" s="912"/>
      <c r="B115" s="27"/>
      <c r="C115" s="27"/>
      <c r="D115" s="27"/>
      <c r="E115" s="185"/>
      <c r="F115" s="894"/>
      <c r="G115" s="24"/>
      <c r="H115" s="24"/>
      <c r="I115" s="24"/>
      <c r="J115" s="186"/>
      <c r="K115" s="894"/>
      <c r="L115" s="24"/>
      <c r="M115" s="24"/>
      <c r="N115" s="24"/>
      <c r="O115" s="187"/>
      <c r="P115" s="894"/>
      <c r="Q115" s="27"/>
      <c r="R115" s="895"/>
      <c r="S115" s="914"/>
      <c r="T115" s="32"/>
      <c r="U115" s="656"/>
      <c r="V115" s="30"/>
      <c r="W115" s="686"/>
      <c r="X115" s="177"/>
      <c r="Y115" s="177"/>
      <c r="Z115" s="686"/>
      <c r="AA115" s="319" t="s">
        <v>285</v>
      </c>
      <c r="AB115" s="188" t="s">
        <v>286</v>
      </c>
      <c r="AC115" s="188" t="s">
        <v>287</v>
      </c>
      <c r="AD115" s="686"/>
      <c r="AE115" s="708"/>
      <c r="AF115" s="727"/>
      <c r="AG115" s="32"/>
      <c r="AH115" s="32"/>
      <c r="AI115" s="646"/>
      <c r="AJ115" s="32"/>
      <c r="AK115" s="32"/>
      <c r="AL115" s="646"/>
      <c r="AM115" s="32"/>
      <c r="AN115" s="32"/>
      <c r="AO115" s="646"/>
      <c r="AP115" s="326"/>
      <c r="AQ115" s="326"/>
      <c r="AR115" s="646"/>
      <c r="AS115" s="646"/>
      <c r="AT115" s="771"/>
    </row>
    <row r="116" spans="1:46" ht="17.25" customHeight="1" thickBot="1">
      <c r="A116" s="913"/>
      <c r="B116" s="35"/>
      <c r="C116" s="35"/>
      <c r="D116" s="35"/>
      <c r="E116" s="189"/>
      <c r="F116" s="715"/>
      <c r="G116" s="33"/>
      <c r="H116" s="33"/>
      <c r="I116" s="33"/>
      <c r="J116" s="190"/>
      <c r="K116" s="715"/>
      <c r="L116" s="33"/>
      <c r="M116" s="33"/>
      <c r="N116" s="33"/>
      <c r="O116" s="108"/>
      <c r="P116" s="715"/>
      <c r="Q116" s="35"/>
      <c r="R116" s="896"/>
      <c r="S116" s="786"/>
      <c r="T116" s="39"/>
      <c r="U116" s="685"/>
      <c r="V116" s="37"/>
      <c r="W116" s="687"/>
      <c r="X116" s="136"/>
      <c r="Y116" s="615"/>
      <c r="Z116" s="687"/>
      <c r="AA116" s="191" t="s">
        <v>283</v>
      </c>
      <c r="AB116" s="138"/>
      <c r="AC116" s="138"/>
      <c r="AD116" s="687"/>
      <c r="AE116" s="788"/>
      <c r="AF116" s="782"/>
      <c r="AG116" s="39"/>
      <c r="AH116" s="39"/>
      <c r="AI116" s="817"/>
      <c r="AJ116" s="39"/>
      <c r="AK116" s="39"/>
      <c r="AL116" s="817"/>
      <c r="AM116" s="39"/>
      <c r="AN116" s="39"/>
      <c r="AO116" s="817"/>
      <c r="AP116" s="307"/>
      <c r="AQ116" s="307"/>
      <c r="AR116" s="817"/>
      <c r="AS116" s="817"/>
      <c r="AT116" s="775"/>
    </row>
    <row r="117" spans="1:46" ht="16.5" thickBot="1">
      <c r="A117" s="141" t="s">
        <v>289</v>
      </c>
      <c r="B117" s="70"/>
      <c r="C117" s="70"/>
      <c r="D117" s="70"/>
      <c r="E117" s="192"/>
      <c r="F117" s="180">
        <f>COUNTA(B117:E117)</f>
        <v>0</v>
      </c>
      <c r="G117" s="180"/>
      <c r="H117" s="180"/>
      <c r="I117" s="180"/>
      <c r="J117" s="193"/>
      <c r="K117" s="180">
        <f>COUNTA(G117:J117)</f>
        <v>0</v>
      </c>
      <c r="L117" s="180"/>
      <c r="M117" s="180"/>
      <c r="N117" s="180"/>
      <c r="O117" s="70"/>
      <c r="P117" s="180">
        <f>COUNTA(L117:O117)</f>
        <v>0</v>
      </c>
      <c r="Q117" s="70"/>
      <c r="R117" s="143">
        <f>COUNTA(Q117)</f>
        <v>0</v>
      </c>
      <c r="S117" s="436">
        <f>F117+K117+P117+R117</f>
        <v>0</v>
      </c>
      <c r="T117" s="106"/>
      <c r="U117" s="434">
        <f>S117+COUNTA(T117)</f>
        <v>0</v>
      </c>
      <c r="V117" s="71"/>
      <c r="W117" s="71"/>
      <c r="X117" s="143"/>
      <c r="Y117" s="587"/>
      <c r="Z117" s="143">
        <f>COUNTA(X117:Y117)</f>
        <v>0</v>
      </c>
      <c r="AA117" s="180" t="s">
        <v>290</v>
      </c>
      <c r="AB117" s="180"/>
      <c r="AC117" s="143"/>
      <c r="AD117" s="390">
        <f>COUNTA(AA117:AC117)</f>
        <v>1</v>
      </c>
      <c r="AE117" s="485">
        <f>SUM(W117+Z117+AD117)</f>
        <v>1</v>
      </c>
      <c r="AF117" s="495">
        <f>S117+AE117</f>
        <v>1</v>
      </c>
      <c r="AG117" s="130"/>
      <c r="AH117" s="130"/>
      <c r="AI117" s="381">
        <f>COUNTA(AG117:AH117)</f>
        <v>0</v>
      </c>
      <c r="AJ117" s="130"/>
      <c r="AK117" s="130"/>
      <c r="AL117" s="381">
        <f>COUNTA(AJ117:AK117)</f>
        <v>0</v>
      </c>
      <c r="AM117" s="130"/>
      <c r="AN117" s="130"/>
      <c r="AO117" s="381">
        <f>COUNTA(AM117:AN117)</f>
        <v>0</v>
      </c>
      <c r="AP117" s="306"/>
      <c r="AQ117" s="306"/>
      <c r="AR117" s="381">
        <f>COUNTA(AP117:AQ117)</f>
        <v>0</v>
      </c>
      <c r="AS117" s="381">
        <f>AI117+AL117+AO117+AR117</f>
        <v>0</v>
      </c>
      <c r="AT117" s="505">
        <f>AF117+AS117</f>
        <v>1</v>
      </c>
    </row>
    <row r="118" spans="1:46">
      <c r="A118" s="908" t="s">
        <v>291</v>
      </c>
      <c r="B118" s="40"/>
      <c r="C118" s="40"/>
      <c r="D118" s="40"/>
      <c r="E118" s="182"/>
      <c r="F118" s="813">
        <f>COUNTA(B118:E119)</f>
        <v>0</v>
      </c>
      <c r="G118" s="58"/>
      <c r="H118" s="58"/>
      <c r="I118" s="58"/>
      <c r="J118" s="183"/>
      <c r="K118" s="813">
        <f>COUNTA(G118:J119)</f>
        <v>0</v>
      </c>
      <c r="L118" s="270" t="s">
        <v>462</v>
      </c>
      <c r="M118" s="270" t="s">
        <v>511</v>
      </c>
      <c r="N118" s="600" t="s">
        <v>419</v>
      </c>
      <c r="O118" s="127"/>
      <c r="P118" s="813">
        <f>COUNTA(L118:O119)</f>
        <v>3</v>
      </c>
      <c r="Q118" s="361"/>
      <c r="R118" s="670">
        <f>COUNTA(Q118:Q119)</f>
        <v>0</v>
      </c>
      <c r="S118" s="653">
        <f>F118+K118+P118+R118</f>
        <v>3</v>
      </c>
      <c r="T118" s="335"/>
      <c r="U118" s="655">
        <f>S118+COUNTA(T118:T119)</f>
        <v>3</v>
      </c>
      <c r="V118" s="114"/>
      <c r="W118" s="651">
        <f>COUNTA(V118:V119)</f>
        <v>0</v>
      </c>
      <c r="X118" s="262"/>
      <c r="Y118" s="262"/>
      <c r="Z118" s="670">
        <f>COUNTA(X118:Y119)</f>
        <v>0</v>
      </c>
      <c r="AA118" s="184" t="s">
        <v>292</v>
      </c>
      <c r="AB118" s="184" t="s">
        <v>293</v>
      </c>
      <c r="AC118" s="184" t="s">
        <v>294</v>
      </c>
      <c r="AD118" s="910">
        <f>COUNTA(AA118:AC119)</f>
        <v>5</v>
      </c>
      <c r="AE118" s="641">
        <f>W118+Z118+AD118</f>
        <v>5</v>
      </c>
      <c r="AF118" s="643">
        <f>S118+AE118</f>
        <v>8</v>
      </c>
      <c r="AG118" s="75"/>
      <c r="AH118" s="75"/>
      <c r="AI118" s="645">
        <f>COUNTA(AG118:AH119)</f>
        <v>0</v>
      </c>
      <c r="AJ118" s="75"/>
      <c r="AK118" s="75"/>
      <c r="AL118" s="645">
        <f>COUNTA(AJ118:AK119)</f>
        <v>0</v>
      </c>
      <c r="AM118" s="75"/>
      <c r="AN118" s="75"/>
      <c r="AO118" s="645">
        <f>COUNTA(AM118:AN119)</f>
        <v>0</v>
      </c>
      <c r="AP118" s="305"/>
      <c r="AQ118" s="305"/>
      <c r="AR118" s="645">
        <f>COUNTA(AP118:AQ119)</f>
        <v>0</v>
      </c>
      <c r="AS118" s="645">
        <f>AI118+AL118+AO118+AR118</f>
        <v>0</v>
      </c>
      <c r="AT118" s="825">
        <f>AF118+AS118</f>
        <v>8</v>
      </c>
    </row>
    <row r="119" spans="1:46" ht="16.5" thickBot="1">
      <c r="A119" s="909"/>
      <c r="B119" s="243"/>
      <c r="C119" s="243"/>
      <c r="D119" s="243"/>
      <c r="E119" s="192"/>
      <c r="F119" s="717"/>
      <c r="G119" s="180"/>
      <c r="H119" s="180"/>
      <c r="I119" s="180"/>
      <c r="J119" s="193"/>
      <c r="K119" s="717"/>
      <c r="L119" s="180"/>
      <c r="M119" s="180"/>
      <c r="N119" s="180"/>
      <c r="O119" s="181"/>
      <c r="P119" s="717"/>
      <c r="Q119" s="181"/>
      <c r="R119" s="671"/>
      <c r="S119" s="654"/>
      <c r="T119" s="336"/>
      <c r="U119" s="656"/>
      <c r="V119" s="310"/>
      <c r="W119" s="652"/>
      <c r="X119" s="142"/>
      <c r="Y119" s="142"/>
      <c r="Z119" s="671"/>
      <c r="AA119" s="311" t="s">
        <v>295</v>
      </c>
      <c r="AB119" s="311" t="s">
        <v>463</v>
      </c>
      <c r="AC119" s="311"/>
      <c r="AD119" s="880"/>
      <c r="AE119" s="642"/>
      <c r="AF119" s="644"/>
      <c r="AG119" s="306"/>
      <c r="AH119" s="306"/>
      <c r="AI119" s="646"/>
      <c r="AJ119" s="306"/>
      <c r="AK119" s="306"/>
      <c r="AL119" s="646"/>
      <c r="AM119" s="306"/>
      <c r="AN119" s="306"/>
      <c r="AO119" s="646"/>
      <c r="AP119" s="326"/>
      <c r="AQ119" s="326"/>
      <c r="AR119" s="646"/>
      <c r="AS119" s="646"/>
      <c r="AT119" s="826"/>
    </row>
    <row r="120" spans="1:46" ht="26.25" thickBot="1">
      <c r="A120" s="153" t="s">
        <v>391</v>
      </c>
      <c r="B120" s="343" t="s">
        <v>406</v>
      </c>
      <c r="C120" s="93"/>
      <c r="D120" s="93"/>
      <c r="E120" s="278"/>
      <c r="F120" s="260">
        <f>COUNTA(B120:E120)</f>
        <v>1</v>
      </c>
      <c r="G120" s="343" t="s">
        <v>461</v>
      </c>
      <c r="H120" s="259"/>
      <c r="I120" s="259"/>
      <c r="J120" s="279"/>
      <c r="K120" s="260">
        <f>COUNTA(G120:J120)</f>
        <v>1</v>
      </c>
      <c r="L120" s="259"/>
      <c r="M120" s="259"/>
      <c r="N120" s="259"/>
      <c r="O120" s="280"/>
      <c r="P120" s="260">
        <f>COUNTA(L120:O120)</f>
        <v>0</v>
      </c>
      <c r="Q120" s="280"/>
      <c r="R120" s="386">
        <f>COUNTA(Q120)</f>
        <v>0</v>
      </c>
      <c r="S120" s="374">
        <f>F120+K120+P120+R120</f>
        <v>2</v>
      </c>
      <c r="T120" s="247"/>
      <c r="U120" s="375">
        <f>S120+COUNTA(T120)</f>
        <v>2</v>
      </c>
      <c r="V120" s="97"/>
      <c r="W120" s="386">
        <f>COUNTA(V120)</f>
        <v>0</v>
      </c>
      <c r="X120" s="256"/>
      <c r="Y120" s="256"/>
      <c r="Z120" s="386">
        <f>COUNTA(X120:Y120)</f>
        <v>0</v>
      </c>
      <c r="AA120" s="281"/>
      <c r="AB120" s="281"/>
      <c r="AC120" s="281"/>
      <c r="AD120" s="386">
        <f>COUNTA(AA120:AC120)</f>
        <v>0</v>
      </c>
      <c r="AE120" s="496">
        <f>W120+Z120+AD120</f>
        <v>0</v>
      </c>
      <c r="AF120" s="497">
        <f>S120+AE120</f>
        <v>2</v>
      </c>
      <c r="AG120" s="247"/>
      <c r="AH120" s="247"/>
      <c r="AI120" s="384">
        <f>COUNTA(AG120:AH120)</f>
        <v>0</v>
      </c>
      <c r="AJ120" s="247"/>
      <c r="AK120" s="247"/>
      <c r="AL120" s="384">
        <f>COUNTA(AJ120:AK120)</f>
        <v>0</v>
      </c>
      <c r="AM120" s="247"/>
      <c r="AN120" s="247"/>
      <c r="AO120" s="384">
        <f>COUNTA(AM120:AN120)</f>
        <v>0</v>
      </c>
      <c r="AP120" s="98"/>
      <c r="AQ120" s="98"/>
      <c r="AR120" s="384">
        <f>COUNTA(AP120:AQ120)</f>
        <v>0</v>
      </c>
      <c r="AS120" s="384">
        <f>AI120+AL120+AO120+AR120</f>
        <v>0</v>
      </c>
      <c r="AT120" s="506">
        <f>AF120+AS120</f>
        <v>2</v>
      </c>
    </row>
    <row r="121" spans="1:46" s="203" customFormat="1" ht="14.25" thickBot="1">
      <c r="A121" s="199" t="s">
        <v>300</v>
      </c>
      <c r="B121" s="917"/>
      <c r="C121" s="918"/>
      <c r="D121" s="918"/>
      <c r="E121" s="919"/>
      <c r="F121" s="431">
        <f>F5+F28+F44+F68+F76+F90+F98+F108+F109+F110</f>
        <v>204</v>
      </c>
      <c r="G121" s="917"/>
      <c r="H121" s="918"/>
      <c r="I121" s="918"/>
      <c r="J121" s="919"/>
      <c r="K121" s="431">
        <f>K5+K28+K44+K68+K76+K90+K98+K108+K109+K110</f>
        <v>145</v>
      </c>
      <c r="L121" s="920"/>
      <c r="M121" s="921"/>
      <c r="N121" s="921"/>
      <c r="O121" s="922"/>
      <c r="P121" s="431">
        <f>P5+P28+P44+P68+P76+P90+P98+P108+P109+P110</f>
        <v>97</v>
      </c>
      <c r="Q121" s="201"/>
      <c r="R121" s="431">
        <f>R5+R28+R44+R68+R76+R90+R98+R110+R108+R109</f>
        <v>0</v>
      </c>
      <c r="S121" s="431">
        <f>S5+S28+S44+S68+S76+S90+S98+S108+S109+S110</f>
        <v>446</v>
      </c>
      <c r="T121" s="202"/>
      <c r="U121" s="431">
        <f>U5+U28+U44+U68+U76+U90+U98+U108+U109+U110</f>
        <v>448</v>
      </c>
      <c r="V121" s="200"/>
      <c r="W121" s="431">
        <f>W5+W28+W44+W68+W76+W90+W98+W108+W109+W110</f>
        <v>0</v>
      </c>
      <c r="X121" s="200"/>
      <c r="Y121" s="200"/>
      <c r="Z121" s="431">
        <f>Z5+Z28+Z44+Z68+Z76+Z90+Z98+Z108+Z109+Z110</f>
        <v>4</v>
      </c>
      <c r="AA121" s="923"/>
      <c r="AB121" s="924"/>
      <c r="AC121" s="924"/>
      <c r="AD121" s="431">
        <f>AD5+AD28+AD44+AD68+AD76+AD90+AD98+AD108+AD109+AD110</f>
        <v>17</v>
      </c>
      <c r="AE121" s="431">
        <f>AE5+AE28+AE44+AE68+AE76+AE90+AE98+AE108+AE109+AE110</f>
        <v>21</v>
      </c>
      <c r="AF121" s="391">
        <f>AF5+AF28+AF44+AF68+AF76+AF90+AF98+AF108+AF109+AF110</f>
        <v>467</v>
      </c>
      <c r="AG121" s="925"/>
      <c r="AH121" s="926"/>
      <c r="AI121" s="391">
        <f>AI5+AI28+AI44+AI68+AI76+AI90+AI98+AI108+AI109+AI110</f>
        <v>17</v>
      </c>
      <c r="AJ121" s="917"/>
      <c r="AK121" s="918"/>
      <c r="AL121" s="391">
        <f>AL5+AL28+AL44+AL68+AL76+AL90+AL98+AL108+AL109+AL110</f>
        <v>3</v>
      </c>
      <c r="AM121" s="454"/>
      <c r="AN121" s="455"/>
      <c r="AO121" s="507">
        <f>AO5+AO28+AO44+AO68+AO76+AO90+AO98+AO108+AO109+AO110</f>
        <v>6</v>
      </c>
      <c r="AP121" s="508"/>
      <c r="AQ121" s="508"/>
      <c r="AR121" s="509">
        <f>AR5+AR28+AR44+AR68+AR76+AR90+AR98+AR108+AR109+AR110</f>
        <v>5</v>
      </c>
      <c r="AS121" s="391">
        <f>AS5+AS28+AS44+AS68+AS76+AS90+AS98+AS108+AS109+AS110</f>
        <v>31</v>
      </c>
      <c r="AT121" s="392">
        <f>AT5+AT28+AT44+AT68+AT76+AT90+AT98+AT108+AT109+AT110</f>
        <v>498</v>
      </c>
    </row>
    <row r="122" spans="1:46">
      <c r="A122" s="204"/>
      <c r="B122" s="205"/>
      <c r="C122" s="205"/>
      <c r="D122" s="205"/>
      <c r="E122" s="206"/>
      <c r="F122" s="205"/>
      <c r="G122" s="205"/>
      <c r="H122" s="205"/>
      <c r="I122" s="205"/>
      <c r="J122" s="205"/>
      <c r="K122" s="205"/>
      <c r="L122" s="205"/>
      <c r="M122" s="205"/>
      <c r="N122" s="205"/>
      <c r="O122" s="205"/>
      <c r="P122" s="207"/>
      <c r="Q122" s="205"/>
      <c r="R122" s="207"/>
      <c r="S122" s="208"/>
      <c r="T122" s="207"/>
      <c r="U122" s="208"/>
      <c r="V122" s="205"/>
      <c r="W122" s="208"/>
      <c r="X122" s="205"/>
      <c r="Y122" s="205"/>
      <c r="Z122" s="208"/>
      <c r="AA122" s="205"/>
      <c r="AB122" s="205"/>
      <c r="AC122" s="205"/>
      <c r="AD122" s="207"/>
      <c r="AE122" s="209"/>
      <c r="AF122" s="209"/>
      <c r="AG122" s="207"/>
      <c r="AH122" s="207"/>
      <c r="AI122" s="207"/>
      <c r="AJ122" s="207"/>
      <c r="AK122" s="207"/>
      <c r="AL122" s="207"/>
      <c r="AM122" s="207"/>
      <c r="AN122" s="207"/>
      <c r="AO122" s="207"/>
      <c r="AP122" s="207"/>
      <c r="AQ122" s="207"/>
      <c r="AR122" s="207"/>
      <c r="AS122" s="207"/>
      <c r="AT122" s="207"/>
    </row>
    <row r="123" spans="1:46" ht="16.149999999999999" customHeight="1">
      <c r="A123" s="210" t="s">
        <v>301</v>
      </c>
      <c r="B123" s="931" t="s">
        <v>302</v>
      </c>
      <c r="C123" s="931"/>
      <c r="D123" s="931"/>
      <c r="E123" s="931"/>
      <c r="F123" s="365" t="s">
        <v>303</v>
      </c>
      <c r="G123" s="931" t="s">
        <v>304</v>
      </c>
      <c r="H123" s="931"/>
      <c r="I123" s="931"/>
      <c r="J123" s="931"/>
      <c r="K123" s="365" t="s">
        <v>303</v>
      </c>
      <c r="L123" s="932" t="s">
        <v>305</v>
      </c>
      <c r="M123" s="932"/>
      <c r="N123" s="932"/>
      <c r="O123" s="932"/>
      <c r="P123" s="211" t="s">
        <v>303</v>
      </c>
      <c r="Q123" s="212" t="s">
        <v>306</v>
      </c>
      <c r="R123" s="211"/>
      <c r="S123" s="211" t="s">
        <v>18</v>
      </c>
      <c r="T123" s="933" t="s">
        <v>307</v>
      </c>
      <c r="U123" s="934"/>
      <c r="V123" s="207"/>
      <c r="W123" s="208"/>
      <c r="X123" s="207"/>
      <c r="Y123" s="207"/>
      <c r="Z123" s="208"/>
      <c r="AA123" s="207"/>
      <c r="AB123" s="207"/>
      <c r="AC123" s="207"/>
      <c r="AD123" s="207"/>
      <c r="AE123" s="209"/>
      <c r="AF123" s="209"/>
      <c r="AG123" s="207"/>
      <c r="AH123" s="207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 ht="16.149999999999999" customHeight="1">
      <c r="A124" s="213" t="s">
        <v>308</v>
      </c>
      <c r="B124" s="214"/>
      <c r="C124" s="214"/>
      <c r="D124" s="214"/>
      <c r="E124" s="186"/>
      <c r="F124" s="49">
        <f>COUNTA(B124:E124)</f>
        <v>0</v>
      </c>
      <c r="G124" s="49"/>
      <c r="H124" s="49"/>
      <c r="I124" s="49"/>
      <c r="J124" s="49"/>
      <c r="K124" s="49">
        <f>COUNTA(G124:J124)</f>
        <v>0</v>
      </c>
      <c r="L124" s="49"/>
      <c r="M124" s="49"/>
      <c r="N124" s="49"/>
      <c r="O124" s="49"/>
      <c r="P124" s="215">
        <f>COUNTA(L124:O124)</f>
        <v>0</v>
      </c>
      <c r="Q124" s="50" t="s">
        <v>309</v>
      </c>
      <c r="R124" s="215">
        <f>COUNTA(Q124)</f>
        <v>1</v>
      </c>
      <c r="S124" s="366">
        <f>F124+K124+P124+R124</f>
        <v>1</v>
      </c>
      <c r="T124" s="935">
        <f>F125+K125+P125+R125</f>
        <v>1</v>
      </c>
      <c r="U124" s="936"/>
      <c r="V124" s="1"/>
      <c r="W124" s="216"/>
      <c r="X124" s="1"/>
      <c r="Y124" s="1"/>
      <c r="Z124" s="216"/>
      <c r="AA124" s="1"/>
      <c r="AB124" s="1"/>
      <c r="AC124" s="1"/>
      <c r="AD124" s="13"/>
      <c r="AE124" s="217"/>
      <c r="AF124" s="217"/>
      <c r="AG124" s="13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 ht="16.149999999999999" customHeight="1">
      <c r="A125" s="218" t="s">
        <v>310</v>
      </c>
      <c r="B125" s="939"/>
      <c r="C125" s="940"/>
      <c r="D125" s="940"/>
      <c r="E125" s="941"/>
      <c r="F125" s="393">
        <f>SUM(F124:F124)</f>
        <v>0</v>
      </c>
      <c r="G125" s="942"/>
      <c r="H125" s="943"/>
      <c r="I125" s="943"/>
      <c r="J125" s="944"/>
      <c r="K125" s="393">
        <f>SUM(K124:K124)</f>
        <v>0</v>
      </c>
      <c r="L125" s="942"/>
      <c r="M125" s="943"/>
      <c r="N125" s="943"/>
      <c r="O125" s="944"/>
      <c r="P125" s="219">
        <f>SUM(P124:P124)</f>
        <v>0</v>
      </c>
      <c r="Q125" s="220"/>
      <c r="R125" s="219">
        <f>SUM(R124:R124)</f>
        <v>1</v>
      </c>
      <c r="S125" s="221"/>
      <c r="T125" s="937"/>
      <c r="U125" s="938"/>
      <c r="V125" s="1"/>
      <c r="W125" s="216"/>
      <c r="X125" s="1"/>
      <c r="Y125" s="1"/>
      <c r="Z125" s="216"/>
      <c r="AA125" s="1"/>
      <c r="AB125" s="1"/>
      <c r="AC125" s="1"/>
      <c r="AD125" s="13"/>
      <c r="AE125" s="217"/>
      <c r="AF125" s="217"/>
      <c r="AG125" s="13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 ht="16.5" customHeight="1">
      <c r="A126" s="738" t="s">
        <v>591</v>
      </c>
      <c r="B126" s="738"/>
      <c r="C126" s="738"/>
      <c r="D126" s="738"/>
      <c r="E126" s="738"/>
      <c r="F126" s="738"/>
      <c r="G126" s="738"/>
      <c r="H126" s="738"/>
      <c r="I126" s="738"/>
      <c r="J126" s="738"/>
      <c r="K126" s="738"/>
      <c r="L126" s="738"/>
      <c r="M126" s="738"/>
      <c r="N126" s="738"/>
      <c r="O126" s="738"/>
      <c r="P126" s="738"/>
      <c r="Q126" s="738"/>
      <c r="R126" s="738"/>
      <c r="S126" s="738"/>
      <c r="T126" s="738"/>
      <c r="U126" s="738"/>
      <c r="V126" s="738"/>
      <c r="W126" s="738"/>
      <c r="X126" s="738"/>
      <c r="Y126" s="738"/>
      <c r="Z126" s="738"/>
      <c r="AA126" s="738"/>
      <c r="AB126" s="738"/>
      <c r="AC126" s="738"/>
      <c r="AD126" s="738"/>
      <c r="AE126" s="738"/>
      <c r="AF126" s="738"/>
      <c r="AG126" s="738"/>
      <c r="AH126" s="738"/>
      <c r="AI126" s="738"/>
      <c r="AJ126" s="738"/>
      <c r="AK126" s="738"/>
      <c r="AL126" s="738"/>
      <c r="AM126" s="738"/>
      <c r="AN126" s="738"/>
      <c r="AO126" s="738"/>
      <c r="AP126" s="738"/>
      <c r="AQ126" s="738"/>
      <c r="AR126" s="738"/>
      <c r="AS126" s="738"/>
      <c r="AT126" s="738"/>
    </row>
    <row r="127" spans="1:46">
      <c r="A127" s="222"/>
      <c r="B127" s="223"/>
      <c r="C127" s="223"/>
      <c r="D127" s="223"/>
      <c r="E127" s="224"/>
      <c r="F127" s="394"/>
      <c r="G127" s="226"/>
      <c r="H127" s="226"/>
      <c r="I127" s="226"/>
      <c r="J127" s="227"/>
      <c r="K127" s="394"/>
      <c r="L127" s="226"/>
      <c r="M127" s="226"/>
      <c r="N127" s="226"/>
      <c r="O127" s="224"/>
      <c r="P127" s="225"/>
      <c r="Q127" s="224"/>
      <c r="R127" s="225"/>
      <c r="S127" s="228"/>
      <c r="T127" s="225"/>
      <c r="U127" s="228"/>
      <c r="V127" s="226"/>
      <c r="W127" s="228"/>
      <c r="X127" s="226"/>
      <c r="Y127" s="226"/>
      <c r="Z127" s="228"/>
      <c r="AA127" s="226"/>
      <c r="AB127" s="226"/>
      <c r="AC127" s="226"/>
      <c r="AD127" s="229"/>
      <c r="AE127" s="230"/>
      <c r="AF127" s="230"/>
      <c r="AG127" s="225"/>
      <c r="AH127" s="225"/>
      <c r="AI127" s="225"/>
      <c r="AJ127" s="225"/>
      <c r="AK127" s="225"/>
      <c r="AL127" s="225"/>
      <c r="AM127" s="225"/>
      <c r="AN127" s="225"/>
      <c r="AO127" s="225"/>
      <c r="AP127" s="225"/>
      <c r="AQ127" s="225"/>
      <c r="AR127" s="225"/>
      <c r="AS127" s="225"/>
      <c r="AT127" s="225"/>
    </row>
  </sheetData>
  <mergeCells count="787">
    <mergeCell ref="X5:Y5"/>
    <mergeCell ref="AD32:AD33"/>
    <mergeCell ref="AE32:AE33"/>
    <mergeCell ref="AF32:AF33"/>
    <mergeCell ref="AI32:AI33"/>
    <mergeCell ref="AL32:AL33"/>
    <mergeCell ref="AO32:AO33"/>
    <mergeCell ref="AR32:AR33"/>
    <mergeCell ref="AS32:AS33"/>
    <mergeCell ref="AR30:AR31"/>
    <mergeCell ref="AP5:AQ5"/>
    <mergeCell ref="AR6:AR8"/>
    <mergeCell ref="AR10:AR13"/>
    <mergeCell ref="AR14:AR15"/>
    <mergeCell ref="AR19:AR21"/>
    <mergeCell ref="AR22:AR23"/>
    <mergeCell ref="AR24:AR25"/>
    <mergeCell ref="AR26:AR27"/>
    <mergeCell ref="AR16:AR18"/>
    <mergeCell ref="AL16:AL18"/>
    <mergeCell ref="AO16:AO18"/>
    <mergeCell ref="AS16:AS18"/>
    <mergeCell ref="AS10:AS13"/>
    <mergeCell ref="AA5:AC5"/>
    <mergeCell ref="AT32:AT33"/>
    <mergeCell ref="A32:A33"/>
    <mergeCell ref="F32:F33"/>
    <mergeCell ref="K32:K33"/>
    <mergeCell ref="P32:P33"/>
    <mergeCell ref="R32:R33"/>
    <mergeCell ref="S32:S33"/>
    <mergeCell ref="U32:U33"/>
    <mergeCell ref="W32:W33"/>
    <mergeCell ref="Z32:Z33"/>
    <mergeCell ref="AS111:AS112"/>
    <mergeCell ref="AT111:AT112"/>
    <mergeCell ref="AR113:AR116"/>
    <mergeCell ref="AR118:AR119"/>
    <mergeCell ref="AR103:AR107"/>
    <mergeCell ref="A111:A112"/>
    <mergeCell ref="F111:F112"/>
    <mergeCell ref="K111:K112"/>
    <mergeCell ref="P111:P112"/>
    <mergeCell ref="R111:R112"/>
    <mergeCell ref="S111:S112"/>
    <mergeCell ref="U111:U112"/>
    <mergeCell ref="W111:W112"/>
    <mergeCell ref="Z111:Z112"/>
    <mergeCell ref="AD111:AD112"/>
    <mergeCell ref="AE111:AE112"/>
    <mergeCell ref="AF111:AF112"/>
    <mergeCell ref="AI111:AI112"/>
    <mergeCell ref="AL111:AL112"/>
    <mergeCell ref="AO111:AO112"/>
    <mergeCell ref="AR111:AR112"/>
    <mergeCell ref="AS103:AS107"/>
    <mergeCell ref="AT103:AT107"/>
    <mergeCell ref="AL103:AL107"/>
    <mergeCell ref="AR34:AR35"/>
    <mergeCell ref="AR36:AR37"/>
    <mergeCell ref="AR38:AR39"/>
    <mergeCell ref="AR45:AR46"/>
    <mergeCell ref="AR47:AR49"/>
    <mergeCell ref="AR50:AR51"/>
    <mergeCell ref="AR52:AR53"/>
    <mergeCell ref="AR54:AR55"/>
    <mergeCell ref="AP44:AQ44"/>
    <mergeCell ref="AP76:AQ76"/>
    <mergeCell ref="AP90:AQ90"/>
    <mergeCell ref="AP98:AQ98"/>
    <mergeCell ref="AP108:AQ108"/>
    <mergeCell ref="AP109:AQ109"/>
    <mergeCell ref="AP110:AQ110"/>
    <mergeCell ref="AR58:AR59"/>
    <mergeCell ref="AR60:AR61"/>
    <mergeCell ref="AR62:AR63"/>
    <mergeCell ref="AR64:AR65"/>
    <mergeCell ref="AR69:AR70"/>
    <mergeCell ref="AR71:AR72"/>
    <mergeCell ref="AR80:AR82"/>
    <mergeCell ref="AS91:AS92"/>
    <mergeCell ref="AT91:AT92"/>
    <mergeCell ref="A93:A94"/>
    <mergeCell ref="F93:F94"/>
    <mergeCell ref="K93:K94"/>
    <mergeCell ref="P93:P94"/>
    <mergeCell ref="R93:R94"/>
    <mergeCell ref="S93:S94"/>
    <mergeCell ref="U93:U94"/>
    <mergeCell ref="W93:W94"/>
    <mergeCell ref="AD91:AD92"/>
    <mergeCell ref="AE91:AE92"/>
    <mergeCell ref="AF91:AF92"/>
    <mergeCell ref="AI91:AI92"/>
    <mergeCell ref="AL91:AL92"/>
    <mergeCell ref="AO91:AO92"/>
    <mergeCell ref="AR91:AR92"/>
    <mergeCell ref="AR93:AR94"/>
    <mergeCell ref="A26:A27"/>
    <mergeCell ref="F26:F27"/>
    <mergeCell ref="K26:K27"/>
    <mergeCell ref="P26:P27"/>
    <mergeCell ref="R26:R27"/>
    <mergeCell ref="S26:S27"/>
    <mergeCell ref="U26:U27"/>
    <mergeCell ref="W26:W27"/>
    <mergeCell ref="Z26:Z27"/>
    <mergeCell ref="A126:AT126"/>
    <mergeCell ref="B123:E123"/>
    <mergeCell ref="G123:J123"/>
    <mergeCell ref="L123:O123"/>
    <mergeCell ref="T123:U123"/>
    <mergeCell ref="T124:U125"/>
    <mergeCell ref="B125:E125"/>
    <mergeCell ref="G125:J125"/>
    <mergeCell ref="L125:O125"/>
    <mergeCell ref="B121:E121"/>
    <mergeCell ref="G121:J121"/>
    <mergeCell ref="L121:O121"/>
    <mergeCell ref="AA121:AC121"/>
    <mergeCell ref="AG121:AH121"/>
    <mergeCell ref="AJ121:AK121"/>
    <mergeCell ref="AD103:AD107"/>
    <mergeCell ref="AE103:AE107"/>
    <mergeCell ref="AF103:AF107"/>
    <mergeCell ref="AI103:AI107"/>
    <mergeCell ref="AI113:AI116"/>
    <mergeCell ref="B110:E110"/>
    <mergeCell ref="G110:J110"/>
    <mergeCell ref="L110:O110"/>
    <mergeCell ref="AA110:AC110"/>
    <mergeCell ref="AG110:AH110"/>
    <mergeCell ref="AJ110:AK110"/>
    <mergeCell ref="A103:A107"/>
    <mergeCell ref="F103:F107"/>
    <mergeCell ref="K103:K107"/>
    <mergeCell ref="P103:P107"/>
    <mergeCell ref="R103:R107"/>
    <mergeCell ref="S103:S107"/>
    <mergeCell ref="U103:U107"/>
    <mergeCell ref="W103:W107"/>
    <mergeCell ref="Z103:Z107"/>
    <mergeCell ref="AO118:AO119"/>
    <mergeCell ref="AS118:AS119"/>
    <mergeCell ref="AT118:AT119"/>
    <mergeCell ref="S118:S119"/>
    <mergeCell ref="U118:U119"/>
    <mergeCell ref="W118:W119"/>
    <mergeCell ref="Z118:Z119"/>
    <mergeCell ref="AD118:AD119"/>
    <mergeCell ref="AE118:AE119"/>
    <mergeCell ref="AL113:AL116"/>
    <mergeCell ref="AO113:AO116"/>
    <mergeCell ref="AS113:AS116"/>
    <mergeCell ref="AT113:AT116"/>
    <mergeCell ref="A118:A119"/>
    <mergeCell ref="F118:F119"/>
    <mergeCell ref="K118:K119"/>
    <mergeCell ref="P118:P119"/>
    <mergeCell ref="R118:R119"/>
    <mergeCell ref="U113:U116"/>
    <mergeCell ref="W113:W116"/>
    <mergeCell ref="Z113:Z116"/>
    <mergeCell ref="AD113:AD116"/>
    <mergeCell ref="AE113:AE116"/>
    <mergeCell ref="AF113:AF116"/>
    <mergeCell ref="A113:A116"/>
    <mergeCell ref="F113:F116"/>
    <mergeCell ref="K113:K116"/>
    <mergeCell ref="P113:P116"/>
    <mergeCell ref="R113:R116"/>
    <mergeCell ref="S113:S116"/>
    <mergeCell ref="AF118:AF119"/>
    <mergeCell ref="AI118:AI119"/>
    <mergeCell ref="AL118:AL119"/>
    <mergeCell ref="AM110:AN110"/>
    <mergeCell ref="AI99:AI102"/>
    <mergeCell ref="AL99:AL102"/>
    <mergeCell ref="AT99:AT102"/>
    <mergeCell ref="AA109:AC109"/>
    <mergeCell ref="AG109:AH109"/>
    <mergeCell ref="AJ109:AK109"/>
    <mergeCell ref="U99:U102"/>
    <mergeCell ref="W99:W102"/>
    <mergeCell ref="Z99:Z102"/>
    <mergeCell ref="AD99:AD102"/>
    <mergeCell ref="AE99:AE102"/>
    <mergeCell ref="AF99:AF102"/>
    <mergeCell ref="AM109:AN109"/>
    <mergeCell ref="AA108:AC108"/>
    <mergeCell ref="AG108:AH108"/>
    <mergeCell ref="AJ108:AK108"/>
    <mergeCell ref="AM108:AN108"/>
    <mergeCell ref="AR99:AR102"/>
    <mergeCell ref="AO103:AO107"/>
    <mergeCell ref="A99:A102"/>
    <mergeCell ref="F99:F102"/>
    <mergeCell ref="K99:K102"/>
    <mergeCell ref="P99:P102"/>
    <mergeCell ref="R99:R102"/>
    <mergeCell ref="S99:S102"/>
    <mergeCell ref="AO93:AO94"/>
    <mergeCell ref="AS93:AS94"/>
    <mergeCell ref="AT93:AT94"/>
    <mergeCell ref="B98:E98"/>
    <mergeCell ref="G98:J98"/>
    <mergeCell ref="L98:O98"/>
    <mergeCell ref="AA98:AC98"/>
    <mergeCell ref="AG98:AH98"/>
    <mergeCell ref="AJ98:AK98"/>
    <mergeCell ref="AM98:AN98"/>
    <mergeCell ref="Z93:Z94"/>
    <mergeCell ref="AD93:AD94"/>
    <mergeCell ref="AE93:AE94"/>
    <mergeCell ref="AF93:AF94"/>
    <mergeCell ref="AI93:AI94"/>
    <mergeCell ref="AL93:AL94"/>
    <mergeCell ref="AO99:AO102"/>
    <mergeCell ref="AS99:AS102"/>
    <mergeCell ref="AM90:AN90"/>
    <mergeCell ref="A91:A92"/>
    <mergeCell ref="F91:F92"/>
    <mergeCell ref="K91:K92"/>
    <mergeCell ref="P91:P92"/>
    <mergeCell ref="R91:R92"/>
    <mergeCell ref="S91:S92"/>
    <mergeCell ref="U91:U92"/>
    <mergeCell ref="W91:W92"/>
    <mergeCell ref="Z91:Z92"/>
    <mergeCell ref="B90:E90"/>
    <mergeCell ref="G90:J90"/>
    <mergeCell ref="L90:O90"/>
    <mergeCell ref="AA90:AC90"/>
    <mergeCell ref="AG90:AH90"/>
    <mergeCell ref="AJ90:AK90"/>
    <mergeCell ref="AF88:AF89"/>
    <mergeCell ref="AI88:AI89"/>
    <mergeCell ref="AL88:AL89"/>
    <mergeCell ref="AO88:AO89"/>
    <mergeCell ref="AS88:AS89"/>
    <mergeCell ref="AT88:AT89"/>
    <mergeCell ref="S88:S89"/>
    <mergeCell ref="U88:U89"/>
    <mergeCell ref="W88:W89"/>
    <mergeCell ref="Z88:Z89"/>
    <mergeCell ref="AD88:AD89"/>
    <mergeCell ref="AE88:AE89"/>
    <mergeCell ref="AR88:AR89"/>
    <mergeCell ref="A88:A89"/>
    <mergeCell ref="F88:F89"/>
    <mergeCell ref="K88:K89"/>
    <mergeCell ref="P88:P89"/>
    <mergeCell ref="R88:R89"/>
    <mergeCell ref="U86:U87"/>
    <mergeCell ref="W86:W87"/>
    <mergeCell ref="Z86:Z87"/>
    <mergeCell ref="AD86:AD87"/>
    <mergeCell ref="A86:A87"/>
    <mergeCell ref="F86:F87"/>
    <mergeCell ref="K86:K87"/>
    <mergeCell ref="P86:P87"/>
    <mergeCell ref="R86:R87"/>
    <mergeCell ref="S86:S87"/>
    <mergeCell ref="AS83:AS84"/>
    <mergeCell ref="AT83:AT84"/>
    <mergeCell ref="S83:S84"/>
    <mergeCell ref="U83:U84"/>
    <mergeCell ref="W83:W84"/>
    <mergeCell ref="Z83:Z84"/>
    <mergeCell ref="AD83:AD84"/>
    <mergeCell ref="AE83:AE84"/>
    <mergeCell ref="AI86:AI87"/>
    <mergeCell ref="AL86:AL87"/>
    <mergeCell ref="AO86:AO87"/>
    <mergeCell ref="AS86:AS87"/>
    <mergeCell ref="AT86:AT87"/>
    <mergeCell ref="AE86:AE87"/>
    <mergeCell ref="AF86:AF87"/>
    <mergeCell ref="AR83:AR84"/>
    <mergeCell ref="AR86:AR87"/>
    <mergeCell ref="A83:A84"/>
    <mergeCell ref="F83:F84"/>
    <mergeCell ref="K83:K84"/>
    <mergeCell ref="P83:P84"/>
    <mergeCell ref="R83:R84"/>
    <mergeCell ref="AF83:AF84"/>
    <mergeCell ref="AI83:AI84"/>
    <mergeCell ref="AL83:AL84"/>
    <mergeCell ref="AO83:AO84"/>
    <mergeCell ref="Z71:Z72"/>
    <mergeCell ref="AD71:AD72"/>
    <mergeCell ref="AE71:AE72"/>
    <mergeCell ref="B76:E76"/>
    <mergeCell ref="G76:J76"/>
    <mergeCell ref="L76:O76"/>
    <mergeCell ref="AA76:AC76"/>
    <mergeCell ref="AJ76:AK76"/>
    <mergeCell ref="AM76:AN76"/>
    <mergeCell ref="AF71:AF72"/>
    <mergeCell ref="AI71:AI72"/>
    <mergeCell ref="AL71:AL72"/>
    <mergeCell ref="AT69:AT70"/>
    <mergeCell ref="A71:A72"/>
    <mergeCell ref="F71:F72"/>
    <mergeCell ref="K71:K72"/>
    <mergeCell ref="P71:P72"/>
    <mergeCell ref="R71:R72"/>
    <mergeCell ref="U69:U70"/>
    <mergeCell ref="W69:W70"/>
    <mergeCell ref="Z69:Z70"/>
    <mergeCell ref="AD69:AD70"/>
    <mergeCell ref="AE69:AE70"/>
    <mergeCell ref="AF69:AF70"/>
    <mergeCell ref="A69:A70"/>
    <mergeCell ref="F69:F70"/>
    <mergeCell ref="K69:K70"/>
    <mergeCell ref="P69:P70"/>
    <mergeCell ref="R69:R70"/>
    <mergeCell ref="S69:S70"/>
    <mergeCell ref="AO71:AO72"/>
    <mergeCell ref="AS71:AS72"/>
    <mergeCell ref="AT71:AT72"/>
    <mergeCell ref="S71:S72"/>
    <mergeCell ref="U71:U72"/>
    <mergeCell ref="W71:W72"/>
    <mergeCell ref="AS64:AS65"/>
    <mergeCell ref="S64:S65"/>
    <mergeCell ref="U64:U65"/>
    <mergeCell ref="W64:W65"/>
    <mergeCell ref="Z64:Z65"/>
    <mergeCell ref="AD64:AD65"/>
    <mergeCell ref="AI69:AI70"/>
    <mergeCell ref="AL69:AL70"/>
    <mergeCell ref="AO69:AO70"/>
    <mergeCell ref="AS69:AS70"/>
    <mergeCell ref="AP68:AQ68"/>
    <mergeCell ref="B68:E68"/>
    <mergeCell ref="G68:J68"/>
    <mergeCell ref="L68:O68"/>
    <mergeCell ref="AA68:AC68"/>
    <mergeCell ref="AG68:AH68"/>
    <mergeCell ref="AJ68:AK68"/>
    <mergeCell ref="AM68:AN68"/>
    <mergeCell ref="AE64:AE65"/>
    <mergeCell ref="AF64:AF65"/>
    <mergeCell ref="AI64:AI65"/>
    <mergeCell ref="AL64:AL65"/>
    <mergeCell ref="AI62:AI63"/>
    <mergeCell ref="AL62:AL63"/>
    <mergeCell ref="AO62:AO63"/>
    <mergeCell ref="AS62:AS63"/>
    <mergeCell ref="AT62:AT63"/>
    <mergeCell ref="A64:A65"/>
    <mergeCell ref="F64:F65"/>
    <mergeCell ref="K64:K65"/>
    <mergeCell ref="P64:P65"/>
    <mergeCell ref="R64:R65"/>
    <mergeCell ref="U62:U63"/>
    <mergeCell ref="W62:W63"/>
    <mergeCell ref="Z62:Z63"/>
    <mergeCell ref="AD62:AD63"/>
    <mergeCell ref="AE62:AE63"/>
    <mergeCell ref="AF62:AF63"/>
    <mergeCell ref="A62:A63"/>
    <mergeCell ref="F62:F63"/>
    <mergeCell ref="K62:K63"/>
    <mergeCell ref="P62:P63"/>
    <mergeCell ref="R62:R63"/>
    <mergeCell ref="S62:S63"/>
    <mergeCell ref="AT64:AT65"/>
    <mergeCell ref="AO64:AO65"/>
    <mergeCell ref="AL60:AL61"/>
    <mergeCell ref="AO60:AO61"/>
    <mergeCell ref="AS60:AS61"/>
    <mergeCell ref="AT60:AT61"/>
    <mergeCell ref="S60:S61"/>
    <mergeCell ref="U60:U61"/>
    <mergeCell ref="W60:W61"/>
    <mergeCell ref="Z60:Z61"/>
    <mergeCell ref="AD60:AD61"/>
    <mergeCell ref="AE60:AE61"/>
    <mergeCell ref="K60:K61"/>
    <mergeCell ref="P60:P61"/>
    <mergeCell ref="R60:R61"/>
    <mergeCell ref="AF60:AF61"/>
    <mergeCell ref="AI60:AI61"/>
    <mergeCell ref="F58:F59"/>
    <mergeCell ref="K58:K59"/>
    <mergeCell ref="P58:P59"/>
    <mergeCell ref="S58:S59"/>
    <mergeCell ref="W58:W59"/>
    <mergeCell ref="Z58:Z59"/>
    <mergeCell ref="AD58:AD59"/>
    <mergeCell ref="AE58:AE59"/>
    <mergeCell ref="R58:R59"/>
    <mergeCell ref="U58:U59"/>
    <mergeCell ref="AI58:AI59"/>
    <mergeCell ref="AF56:AF57"/>
    <mergeCell ref="AI56:AI57"/>
    <mergeCell ref="AL56:AL57"/>
    <mergeCell ref="AO56:AO57"/>
    <mergeCell ref="AS56:AS57"/>
    <mergeCell ref="AT56:AT57"/>
    <mergeCell ref="S56:S57"/>
    <mergeCell ref="U56:U57"/>
    <mergeCell ref="W56:W57"/>
    <mergeCell ref="Z56:Z57"/>
    <mergeCell ref="AD56:AD57"/>
    <mergeCell ref="AE56:AE57"/>
    <mergeCell ref="AR56:AR57"/>
    <mergeCell ref="A56:A57"/>
    <mergeCell ref="F56:F57"/>
    <mergeCell ref="K56:K57"/>
    <mergeCell ref="P56:P57"/>
    <mergeCell ref="R56:R57"/>
    <mergeCell ref="U54:U55"/>
    <mergeCell ref="W54:W55"/>
    <mergeCell ref="Z54:Z55"/>
    <mergeCell ref="AD54:AD55"/>
    <mergeCell ref="A54:A55"/>
    <mergeCell ref="F54:F55"/>
    <mergeCell ref="K54:K55"/>
    <mergeCell ref="P54:P55"/>
    <mergeCell ref="R54:R55"/>
    <mergeCell ref="S54:S55"/>
    <mergeCell ref="W52:W53"/>
    <mergeCell ref="Z52:Z53"/>
    <mergeCell ref="AD52:AD53"/>
    <mergeCell ref="AE52:AE53"/>
    <mergeCell ref="AI54:AI55"/>
    <mergeCell ref="AL54:AL55"/>
    <mergeCell ref="AO54:AO55"/>
    <mergeCell ref="AS54:AS55"/>
    <mergeCell ref="AT54:AT55"/>
    <mergeCell ref="AE54:AE55"/>
    <mergeCell ref="AF54:AF55"/>
    <mergeCell ref="AI50:AI51"/>
    <mergeCell ref="AL50:AL51"/>
    <mergeCell ref="AO50:AO51"/>
    <mergeCell ref="AS50:AS51"/>
    <mergeCell ref="AT50:AT51"/>
    <mergeCell ref="A52:A53"/>
    <mergeCell ref="F52:F53"/>
    <mergeCell ref="K52:K53"/>
    <mergeCell ref="P52:P53"/>
    <mergeCell ref="R52:R53"/>
    <mergeCell ref="U50:U51"/>
    <mergeCell ref="W50:W51"/>
    <mergeCell ref="Z50:Z51"/>
    <mergeCell ref="AD50:AD51"/>
    <mergeCell ref="AE50:AE51"/>
    <mergeCell ref="AF50:AF51"/>
    <mergeCell ref="AF52:AF53"/>
    <mergeCell ref="AI52:AI53"/>
    <mergeCell ref="AL52:AL53"/>
    <mergeCell ref="AO52:AO53"/>
    <mergeCell ref="AS52:AS53"/>
    <mergeCell ref="AT52:AT53"/>
    <mergeCell ref="S52:S53"/>
    <mergeCell ref="U52:U53"/>
    <mergeCell ref="A50:A51"/>
    <mergeCell ref="F50:F51"/>
    <mergeCell ref="K50:K51"/>
    <mergeCell ref="P50:P51"/>
    <mergeCell ref="R50:R51"/>
    <mergeCell ref="S50:S51"/>
    <mergeCell ref="W47:W49"/>
    <mergeCell ref="Z47:Z49"/>
    <mergeCell ref="AD47:AD49"/>
    <mergeCell ref="AO45:AO46"/>
    <mergeCell ref="AS45:AS46"/>
    <mergeCell ref="AT45:AT46"/>
    <mergeCell ref="A47:A49"/>
    <mergeCell ref="F47:F49"/>
    <mergeCell ref="K47:K49"/>
    <mergeCell ref="P47:P49"/>
    <mergeCell ref="R47:R49"/>
    <mergeCell ref="S47:S49"/>
    <mergeCell ref="U47:U49"/>
    <mergeCell ref="Z45:Z46"/>
    <mergeCell ref="AD45:AD46"/>
    <mergeCell ref="AE45:AE46"/>
    <mergeCell ref="AF45:AF46"/>
    <mergeCell ref="AI45:AI46"/>
    <mergeCell ref="AL45:AL46"/>
    <mergeCell ref="AL47:AL49"/>
    <mergeCell ref="AO47:AO49"/>
    <mergeCell ref="AS47:AS49"/>
    <mergeCell ref="AT47:AT49"/>
    <mergeCell ref="AE47:AE49"/>
    <mergeCell ref="AF47:AF49"/>
    <mergeCell ref="AI47:AI49"/>
    <mergeCell ref="AJ44:AK44"/>
    <mergeCell ref="AM44:AN44"/>
    <mergeCell ref="A45:A46"/>
    <mergeCell ref="F45:F46"/>
    <mergeCell ref="K45:K46"/>
    <mergeCell ref="P45:P46"/>
    <mergeCell ref="R45:R46"/>
    <mergeCell ref="S45:S46"/>
    <mergeCell ref="U45:U46"/>
    <mergeCell ref="W45:W46"/>
    <mergeCell ref="B44:E44"/>
    <mergeCell ref="G44:J44"/>
    <mergeCell ref="L44:O44"/>
    <mergeCell ref="AA44:AC44"/>
    <mergeCell ref="AG44:AH44"/>
    <mergeCell ref="U38:U39"/>
    <mergeCell ref="W38:W39"/>
    <mergeCell ref="Z38:Z39"/>
    <mergeCell ref="AD38:AD39"/>
    <mergeCell ref="AE38:AE39"/>
    <mergeCell ref="AF38:AF39"/>
    <mergeCell ref="AL36:AL37"/>
    <mergeCell ref="AO36:AO37"/>
    <mergeCell ref="AS36:AS37"/>
    <mergeCell ref="U36:U37"/>
    <mergeCell ref="AT36:AT37"/>
    <mergeCell ref="A38:A39"/>
    <mergeCell ref="F38:F39"/>
    <mergeCell ref="K38:K39"/>
    <mergeCell ref="P38:P39"/>
    <mergeCell ref="R38:R39"/>
    <mergeCell ref="S38:S39"/>
    <mergeCell ref="W36:W37"/>
    <mergeCell ref="Z36:Z37"/>
    <mergeCell ref="AD36:AD37"/>
    <mergeCell ref="AE36:AE37"/>
    <mergeCell ref="AF36:AF37"/>
    <mergeCell ref="AI36:AI37"/>
    <mergeCell ref="AI38:AI39"/>
    <mergeCell ref="AL38:AL39"/>
    <mergeCell ref="AO38:AO39"/>
    <mergeCell ref="AS38:AS39"/>
    <mergeCell ref="AT38:AT39"/>
    <mergeCell ref="A36:A37"/>
    <mergeCell ref="F36:F37"/>
    <mergeCell ref="K36:K37"/>
    <mergeCell ref="P36:P37"/>
    <mergeCell ref="R36:R37"/>
    <mergeCell ref="S36:S37"/>
    <mergeCell ref="B28:E28"/>
    <mergeCell ref="G28:J28"/>
    <mergeCell ref="L28:O28"/>
    <mergeCell ref="AA28:AC28"/>
    <mergeCell ref="AG28:AH28"/>
    <mergeCell ref="AJ28:AK28"/>
    <mergeCell ref="AS30:AS31"/>
    <mergeCell ref="AT30:AT31"/>
    <mergeCell ref="A34:A35"/>
    <mergeCell ref="F34:F35"/>
    <mergeCell ref="K34:K35"/>
    <mergeCell ref="P34:P35"/>
    <mergeCell ref="R34:R35"/>
    <mergeCell ref="S34:S35"/>
    <mergeCell ref="U34:U35"/>
    <mergeCell ref="W34:W35"/>
    <mergeCell ref="AD30:AD31"/>
    <mergeCell ref="AE30:AE31"/>
    <mergeCell ref="AF30:AF31"/>
    <mergeCell ref="AI30:AI31"/>
    <mergeCell ref="AL30:AL31"/>
    <mergeCell ref="AO30:AO31"/>
    <mergeCell ref="AO34:AO35"/>
    <mergeCell ref="AS34:AS35"/>
    <mergeCell ref="A30:A31"/>
    <mergeCell ref="F30:F31"/>
    <mergeCell ref="K30:K31"/>
    <mergeCell ref="P30:P31"/>
    <mergeCell ref="R30:R31"/>
    <mergeCell ref="S30:S31"/>
    <mergeCell ref="U30:U31"/>
    <mergeCell ref="W30:W31"/>
    <mergeCell ref="Z30:Z31"/>
    <mergeCell ref="AT24:AT25"/>
    <mergeCell ref="U24:U25"/>
    <mergeCell ref="W24:W25"/>
    <mergeCell ref="Z24:Z25"/>
    <mergeCell ref="AD24:AD25"/>
    <mergeCell ref="AE24:AE25"/>
    <mergeCell ref="AF24:AF25"/>
    <mergeCell ref="AD34:AD35"/>
    <mergeCell ref="AM28:AN28"/>
    <mergeCell ref="AT34:AT35"/>
    <mergeCell ref="AE34:AE35"/>
    <mergeCell ref="AF34:AF35"/>
    <mergeCell ref="AI34:AI35"/>
    <mergeCell ref="AL34:AL35"/>
    <mergeCell ref="Z34:Z35"/>
    <mergeCell ref="AD26:AD27"/>
    <mergeCell ref="AE26:AE27"/>
    <mergeCell ref="AF26:AF27"/>
    <mergeCell ref="AI26:AI27"/>
    <mergeCell ref="AL26:AL27"/>
    <mergeCell ref="AO26:AO27"/>
    <mergeCell ref="AS26:AS27"/>
    <mergeCell ref="AT26:AT27"/>
    <mergeCell ref="AP28:AQ28"/>
    <mergeCell ref="A24:A25"/>
    <mergeCell ref="F24:F25"/>
    <mergeCell ref="K24:K25"/>
    <mergeCell ref="P24:P25"/>
    <mergeCell ref="R24:R25"/>
    <mergeCell ref="S24:S25"/>
    <mergeCell ref="AL22:AL23"/>
    <mergeCell ref="AO22:AO23"/>
    <mergeCell ref="AS22:AS23"/>
    <mergeCell ref="A22:A23"/>
    <mergeCell ref="F22:F23"/>
    <mergeCell ref="K22:K23"/>
    <mergeCell ref="P22:P23"/>
    <mergeCell ref="R22:R23"/>
    <mergeCell ref="AI24:AI25"/>
    <mergeCell ref="AL24:AL25"/>
    <mergeCell ref="AO24:AO25"/>
    <mergeCell ref="AS24:AS25"/>
    <mergeCell ref="AT22:AT23"/>
    <mergeCell ref="S22:S23"/>
    <mergeCell ref="U22:U23"/>
    <mergeCell ref="W22:W23"/>
    <mergeCell ref="Z22:Z23"/>
    <mergeCell ref="AD22:AD23"/>
    <mergeCell ref="AE22:AE23"/>
    <mergeCell ref="AI19:AI21"/>
    <mergeCell ref="AL19:AL21"/>
    <mergeCell ref="AO19:AO21"/>
    <mergeCell ref="AS19:AS21"/>
    <mergeCell ref="AT19:AT21"/>
    <mergeCell ref="U19:U21"/>
    <mergeCell ref="W19:W21"/>
    <mergeCell ref="Z19:Z21"/>
    <mergeCell ref="AD19:AD21"/>
    <mergeCell ref="AE19:AE21"/>
    <mergeCell ref="AF19:AF21"/>
    <mergeCell ref="A19:A21"/>
    <mergeCell ref="F19:F21"/>
    <mergeCell ref="K19:K21"/>
    <mergeCell ref="P19:P21"/>
    <mergeCell ref="R19:R21"/>
    <mergeCell ref="S19:S21"/>
    <mergeCell ref="AF22:AF23"/>
    <mergeCell ref="AI22:AI23"/>
    <mergeCell ref="AI16:AI18"/>
    <mergeCell ref="AT16:AT18"/>
    <mergeCell ref="S16:S18"/>
    <mergeCell ref="U16:U18"/>
    <mergeCell ref="W16:W18"/>
    <mergeCell ref="Z16:Z18"/>
    <mergeCell ref="AD16:AD18"/>
    <mergeCell ref="AE16:AE18"/>
    <mergeCell ref="AE14:AE15"/>
    <mergeCell ref="AF14:AF15"/>
    <mergeCell ref="A14:A15"/>
    <mergeCell ref="F14:F15"/>
    <mergeCell ref="K14:K15"/>
    <mergeCell ref="P14:P15"/>
    <mergeCell ref="R14:R15"/>
    <mergeCell ref="S14:S15"/>
    <mergeCell ref="AF16:AF18"/>
    <mergeCell ref="AL10:AL13"/>
    <mergeCell ref="AO10:AO13"/>
    <mergeCell ref="AT10:AT13"/>
    <mergeCell ref="AI14:AI15"/>
    <mergeCell ref="AL14:AL15"/>
    <mergeCell ref="AO14:AO15"/>
    <mergeCell ref="AS14:AS15"/>
    <mergeCell ref="AT14:AT15"/>
    <mergeCell ref="AO6:AO8"/>
    <mergeCell ref="AS6:AS8"/>
    <mergeCell ref="AT6:AT8"/>
    <mergeCell ref="AI10:AI13"/>
    <mergeCell ref="A6:A8"/>
    <mergeCell ref="F6:F8"/>
    <mergeCell ref="K6:K8"/>
    <mergeCell ref="P6:P8"/>
    <mergeCell ref="R6:R8"/>
    <mergeCell ref="S6:S8"/>
    <mergeCell ref="U6:U8"/>
    <mergeCell ref="W6:W8"/>
    <mergeCell ref="Z6:Z8"/>
    <mergeCell ref="AG5:AH5"/>
    <mergeCell ref="AJ5:AK5"/>
    <mergeCell ref="AM5:AN5"/>
    <mergeCell ref="AD6:AD8"/>
    <mergeCell ref="AE6:AE8"/>
    <mergeCell ref="AF6:AF8"/>
    <mergeCell ref="AI6:AI8"/>
    <mergeCell ref="AL6:AL8"/>
    <mergeCell ref="A1:AT1"/>
    <mergeCell ref="A2:AT2"/>
    <mergeCell ref="A3:A4"/>
    <mergeCell ref="B3:U3"/>
    <mergeCell ref="V3:AE3"/>
    <mergeCell ref="AF3:AF4"/>
    <mergeCell ref="AG3:AS3"/>
    <mergeCell ref="AT3:AT4"/>
    <mergeCell ref="B4:E4"/>
    <mergeCell ref="G4:J4"/>
    <mergeCell ref="L4:O4"/>
    <mergeCell ref="AA4:AC4"/>
    <mergeCell ref="AG4:AH4"/>
    <mergeCell ref="AJ4:AK4"/>
    <mergeCell ref="AM4:AN4"/>
    <mergeCell ref="AP4:AQ4"/>
    <mergeCell ref="X4:Y4"/>
    <mergeCell ref="AD10:AD13"/>
    <mergeCell ref="AE10:AE13"/>
    <mergeCell ref="A16:A18"/>
    <mergeCell ref="F16:F18"/>
    <mergeCell ref="K16:K18"/>
    <mergeCell ref="P16:P18"/>
    <mergeCell ref="R16:R18"/>
    <mergeCell ref="AF58:AF59"/>
    <mergeCell ref="A10:A13"/>
    <mergeCell ref="F10:F13"/>
    <mergeCell ref="K10:K13"/>
    <mergeCell ref="P10:P13"/>
    <mergeCell ref="R10:R13"/>
    <mergeCell ref="S10:S13"/>
    <mergeCell ref="U10:U13"/>
    <mergeCell ref="W10:W13"/>
    <mergeCell ref="Z10:Z13"/>
    <mergeCell ref="AF10:AF13"/>
    <mergeCell ref="U14:U15"/>
    <mergeCell ref="W14:W15"/>
    <mergeCell ref="Z14:Z15"/>
    <mergeCell ref="AD14:AD15"/>
    <mergeCell ref="A40:A41"/>
    <mergeCell ref="AL58:AL59"/>
    <mergeCell ref="AO58:AO59"/>
    <mergeCell ref="AS58:AS59"/>
    <mergeCell ref="AT58:AT59"/>
    <mergeCell ref="A80:A82"/>
    <mergeCell ref="F80:F82"/>
    <mergeCell ref="K80:K82"/>
    <mergeCell ref="P80:P82"/>
    <mergeCell ref="R80:R82"/>
    <mergeCell ref="S80:S82"/>
    <mergeCell ref="U80:U82"/>
    <mergeCell ref="W80:W82"/>
    <mergeCell ref="Z80:Z82"/>
    <mergeCell ref="AD80:AD82"/>
    <mergeCell ref="AE80:AE82"/>
    <mergeCell ref="AF80:AF82"/>
    <mergeCell ref="AI80:AI82"/>
    <mergeCell ref="AL80:AL82"/>
    <mergeCell ref="AO80:AO82"/>
    <mergeCell ref="AS80:AS82"/>
    <mergeCell ref="AT80:AT82"/>
    <mergeCell ref="A58:A59"/>
    <mergeCell ref="A60:A61"/>
    <mergeCell ref="F60:F61"/>
    <mergeCell ref="AI95:AI96"/>
    <mergeCell ref="AL95:AL96"/>
    <mergeCell ref="AO95:AO96"/>
    <mergeCell ref="AS95:AS96"/>
    <mergeCell ref="AT95:AT96"/>
    <mergeCell ref="A95:A96"/>
    <mergeCell ref="F95:F96"/>
    <mergeCell ref="K95:K96"/>
    <mergeCell ref="P95:P96"/>
    <mergeCell ref="S95:S96"/>
    <mergeCell ref="U95:U96"/>
    <mergeCell ref="AD95:AD96"/>
    <mergeCell ref="AE95:AE96"/>
    <mergeCell ref="AF95:AF96"/>
    <mergeCell ref="R95:R96"/>
    <mergeCell ref="W95:W96"/>
    <mergeCell ref="Z95:Z96"/>
    <mergeCell ref="AR95:AR96"/>
    <mergeCell ref="AE40:AE41"/>
    <mergeCell ref="AF40:AF41"/>
    <mergeCell ref="AI40:AI41"/>
    <mergeCell ref="AL40:AL41"/>
    <mergeCell ref="AO40:AO41"/>
    <mergeCell ref="AR40:AR41"/>
    <mergeCell ref="AS40:AS41"/>
    <mergeCell ref="AT40:AT41"/>
    <mergeCell ref="F40:F41"/>
    <mergeCell ref="K40:K41"/>
    <mergeCell ref="P40:P41"/>
    <mergeCell ref="R40:R41"/>
    <mergeCell ref="S40:S41"/>
    <mergeCell ref="U40:U41"/>
    <mergeCell ref="W40:W41"/>
    <mergeCell ref="Z40:Z41"/>
    <mergeCell ref="AD40:AD41"/>
  </mergeCells>
  <phoneticPr fontId="4" type="noConversion"/>
  <printOptions horizontalCentered="1"/>
  <pageMargins left="0" right="0" top="0" bottom="0" header="0" footer="0"/>
  <pageSetup paperSize="8" scale="74" fitToHeight="0" orientation="landscape" r:id="rId1"/>
  <headerFooter>
    <oddFooter>第 &amp;P 頁，共 &amp;N 頁</oddFooter>
  </headerFooter>
  <rowBreaks count="2" manualBreakCount="2">
    <brk id="55" max="44" man="1"/>
    <brk id="110" max="44" man="1"/>
  </rowBreaks>
  <ignoredErrors>
    <ignoredError sqref="AE44:AF44 R110:S110 K110 F110 P110 W110 Z110 AD110 S68 AE68:AF68 AS68:AT68 AR76:AT76 AO7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專任教師名冊</vt:lpstr>
      <vt:lpstr>專任教師名冊!Print_Area</vt:lpstr>
      <vt:lpstr>專任教師名冊!Print_Titles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Huei-Jwu Syu</cp:lastModifiedBy>
  <cp:lastPrinted>2025-10-14T09:34:10Z</cp:lastPrinted>
  <dcterms:created xsi:type="dcterms:W3CDTF">2019-02-25T12:28:42Z</dcterms:created>
  <dcterms:modified xsi:type="dcterms:W3CDTF">2026-10-19T03:04:42Z</dcterms:modified>
</cp:coreProperties>
</file>